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4000" windowHeight="9735" activeTab="0"/>
  </bookViews>
  <sheets>
    <sheet name="PLAN DE ADQUISICIONES 2015" sheetId="1" r:id="rId1"/>
  </sheets>
  <definedNames/>
  <calcPr fullCalcOnLoad="1"/>
</workbook>
</file>

<file path=xl/sharedStrings.xml><?xml version="1.0" encoding="utf-8"?>
<sst xmlns="http://schemas.openxmlformats.org/spreadsheetml/2006/main" count="628" uniqueCount="166">
  <si>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</si>
  <si>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</si>
  <si>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</si>
  <si>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</si>
  <si>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</si>
  <si>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</si>
  <si>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</si>
  <si>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</si>
  <si>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</si>
  <si>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</si>
  <si>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</si>
  <si>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</si>
  <si>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</si>
  <si>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</si>
  <si>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</si>
  <si>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</si>
  <si>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</si>
  <si>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</si>
  <si>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</si>
  <si>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</si>
  <si>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Valor total del PAA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</si>
  <si>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</si>
  <si>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</si>
  <si>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Contratar la adquisición de pólizas SOAT para los vehículos de la entidad.</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</si>
  <si>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</si>
  <si>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OBJETIVO</t>
  </si>
  <si>
    <t>ADVERTENCIA</t>
  </si>
  <si>
    <t>Contratar los servicios y suministros necesarios para el desarrollo del sistema de gestión de seguridad y seguridad en el trabajo. Medicina preventiva y seguridad industrial.</t>
  </si>
  <si>
    <t>E.S.E. Hospital San Vicente de Paúl</t>
  </si>
  <si>
    <t>Cra 5 No 8 - 36 Mistrató (Risaralda)</t>
  </si>
  <si>
    <t>(056) 3526032</t>
  </si>
  <si>
    <t>Contratar los servicios profesionales de una asesora para procesos de auditoria interna.</t>
  </si>
  <si>
    <t>Contratar los servicios profesionales personales de un asesor para el saneamiento de aportes patronales</t>
  </si>
  <si>
    <t>Contratar la prestación de servicios en la elaboración de refrigerios y alimentación necesarios para el desarrollo de actividades de salud publica y bienestar social de la entidad.</t>
  </si>
  <si>
    <t>Contratar servicios personales para la realización de cursos psicoprofilacticos</t>
  </si>
  <si>
    <t>Contratar los servicios personales de un conductor de ambulancia por turnos</t>
  </si>
  <si>
    <t>Contratar los servicios técnicos de auxiliares de enfermería, odontología y laboratorio clínico por turnos día o noche.</t>
  </si>
  <si>
    <t>Contratar los servicios personales de un Abogado asesor jurídico de los procesos laborales, civiles y contractuales,</t>
  </si>
  <si>
    <t>Contratar el suministro de tres dotaciones (calzado dama y hombre, pantalones y camisas hombre, vestido mujer) para 2 funcionaros correspondiente a la vigencia 2014 para los funcionarios públicos y oficiales.</t>
  </si>
  <si>
    <t>Contratar el arrendamiento del bien inmueble para el funcionamiento de la sede administrativa de la entidad.</t>
  </si>
  <si>
    <t>Contratar los servicios de lectura de citologías realizadas a todos los usuarios de la entidad.</t>
  </si>
  <si>
    <t>Contratar la prestación de servicios de baja complejidad con IPS para usuarios en las E.S.E. de la Virginia y Belen de Umbría</t>
  </si>
  <si>
    <t>Contratar el suministro y dispensación de medicamentos ambulatorios, hospitalarios y de urgencias  de baja complejidad contenidos  dentro del POS para los usuarios de entidad. Contratar el suministro de reactivos de laboratorio, consumibles, materiales médico quirurgicos, materiales de odontología y elementos de aseo para el adecuado funcionamiento de la entidad.</t>
  </si>
  <si>
    <t>Contratar el servicio de suministro de gases medicinales para garantizar la adecuada prestación de los servicios en las áreas asistenciales de la entidad</t>
  </si>
  <si>
    <t>Contratar el suministro de medicamentos ambulatorios, hospitalarios y de urgencias  de baja complejidad contenidos  dentro del POS para los usuarios de entidad</t>
  </si>
  <si>
    <t>Contratar el suministro de materiales médico quirúrgicos,  para garantizar la adecuada prestación de los servicios en las áreas asistenciales de la entidad, según listado, características, y condiciones contenidas en los pliegos de condiciones.</t>
  </si>
  <si>
    <t>Contratar el suministro de gasolina corriente, gas vehicular y demás lubricantes para los vehículos de la entidad.</t>
  </si>
  <si>
    <t>Contratar el suministro de elementos de aseo para la conservación de las instalaciones a cargo de la entidad.</t>
  </si>
  <si>
    <t>Contratar el suministro de gas en cilidros para la cocción de los alimentos.</t>
  </si>
  <si>
    <t xml:space="preserve">Contratar el suministro de viveres para la cocción de la alimentación diaria a los pacientes que por disposición médica se encuentran hospitalizados en el servicio de observación de la entidad. </t>
  </si>
  <si>
    <t>Contratar el suministro de elementos de ferretería, para realizar reparaciones en las diferentes unidades de atención.</t>
  </si>
  <si>
    <t>Contratar la adquisicion de pólizas de vida grupo convencional.</t>
  </si>
  <si>
    <t>Contratar los servicios de capacitaciones a los funcionarios públicos, oficiales y contratistas, de acuerdo  las necesidades establecidas y referidas en el plan operativo de capacitaciones establecido por el área de recursos humanos.</t>
  </si>
  <si>
    <t>Contratar los repuestos y los servicios de mantenimiento preventivo y correctivo, lavado y cambio de llantas para los vehículos de la entidad.</t>
  </si>
  <si>
    <t>Contratar la prestación del servicio de mantenimiento, limpieza y conservación de instalaciones locativas de infraestructura físicas del hospital, centros y puestos de salud, así como sus lugares adyacentes. Recorrido de techos, limpieza y mantenimiento de canales, revisión de red y puntos hidraulicos sanitarios y redes eléctricas, limpieza y lavado de fachadas, atención de daños y reparaciones correctivas, mantenimiento preventivo y correctivo de la infraestructura en general, corte programados para el control de suministros alternativos.</t>
  </si>
  <si>
    <t>Contratar la actualización y soporte técnico de los módulos del software administrativo PUNTO EXE.</t>
  </si>
  <si>
    <t>Contratar los repuestos y los servicios de mantenimiento preventivo y correctivo, para el equipo biomedico, odontológico, laboratorio y asistenciales de la entidad.</t>
  </si>
  <si>
    <t>Contratar los repuestos y los servicios de mantenimiento preventivo y correctivo de equipos de computo y telecomunicaciones de la entidad.</t>
  </si>
  <si>
    <t>Contratar los repuestos y los servicios de mantenimiento preventivo y correctivo de la planta eléctrica</t>
  </si>
  <si>
    <t>Contratar el servicio de transporte y recolección de desechos.</t>
  </si>
  <si>
    <t>Contratar los repuestos y los servicios de mantenimiento preventivo y correctivo de la fotocopiadora, equipo de oficina y muebles y enseres</t>
  </si>
  <si>
    <t>Contratar el suministro de formatos preimpresos para la entidad</t>
  </si>
  <si>
    <t>Contratar el suministro de utiles de oficina y papelería, elementos de computo, recargas de tonners y cartuchos de impresión para todas las dependencias de la entidad.</t>
  </si>
  <si>
    <t>Contratar el servicio de empastado, fotocopiado, reducción, ampliación, anillado, argollado y laminado documentos</t>
  </si>
  <si>
    <t>Contratar la publicación en medios audivisuales de amplia circulación de  temas legales e institucionales relacionados con la salud pública.</t>
  </si>
  <si>
    <t>Contratar servicio de transporte por carretera para la realización de actividades extramurales.</t>
  </si>
  <si>
    <t>Contratar el servicio de mensajería para entrega de documentacion y otros envios de la entidad</t>
  </si>
  <si>
    <t>ENERO</t>
  </si>
  <si>
    <t>12 MESES</t>
  </si>
  <si>
    <t>Contratar los servicios profesionales personales de un asesor (a) para desarrollar los proceso del sistema de gestión de la calidad.</t>
  </si>
  <si>
    <t>6 MESES</t>
  </si>
  <si>
    <t>JULIO</t>
  </si>
  <si>
    <t>3 MESES</t>
  </si>
  <si>
    <t>1 MES</t>
  </si>
  <si>
    <t>2 MESES</t>
  </si>
  <si>
    <t>Contratar el suministro de reactivos, consumibles,  para garantizar la adecuada prestación de los servicios en el área del laboratorio clínico de la entidad, según listado, características, y condiciones contenidas en los pliegos de condiciones</t>
  </si>
  <si>
    <t>AGOSTO</t>
  </si>
  <si>
    <r>
      <rPr>
        <b/>
        <sz val="11"/>
        <color indexed="8"/>
        <rFont val="Calibri"/>
        <family val="2"/>
      </rPr>
      <t xml:space="preserve">MISIÓN: </t>
    </r>
    <r>
      <rPr>
        <sz val="11"/>
        <color theme="1"/>
        <rFont val="Calibri"/>
        <family val="2"/>
      </rPr>
      <t xml:space="preserve">Somos una Empresa Social del Estado que presta servicios de salud de baja complejidad, con  talento humano competente, generando rentabilidad social y económica, siendo líderes en la prestación de servicios preventivos a nivel extramural. </t>
    </r>
    <r>
      <rPr>
        <b/>
        <sz val="11"/>
        <color indexed="8"/>
        <rFont val="Calibri"/>
        <family val="2"/>
      </rPr>
      <t xml:space="preserve">VISIÓN: </t>
    </r>
    <r>
      <rPr>
        <sz val="11"/>
        <color theme="1"/>
        <rFont val="Calibri"/>
        <family val="2"/>
      </rPr>
      <t>Para el 2.015 seremos una empresa líder acreditada en servicios de salud,  con una infraestructura cómoda y segura, que cuente con un sistema de información fortalecido, además seremos una organización autónoma y económicamente sostenible.</t>
    </r>
  </si>
  <si>
    <t xml:space="preserve">Prestar el servicio de salud de manera oportuna,  accesible, segura, pertinente, continuo y de calidad. Conservando los derechos en salud de los usuarios en el primer nivel de atención. </t>
  </si>
  <si>
    <t>Límite de contratación menor cuantía (500 SMLMV)</t>
  </si>
  <si>
    <t>ALVARO AGUIRRE MONCADA - Subdirector Administrativo          Teléfono: (056) 3526032                Email:hospital.mistrato@risaralda.gov.co</t>
  </si>
  <si>
    <t>80111601 80111604 80111605 80111606 80111607 80111611 80111612 80111616 80111620 80111623</t>
  </si>
  <si>
    <t>PROPIOS</t>
  </si>
  <si>
    <t>NO</t>
  </si>
  <si>
    <t>N/A</t>
  </si>
  <si>
    <t>ALVARO AGUIRRE MONCADA                                                Subdirector Administrativo                                          Teléfono: (056) 3526032                                          Email:hospital.mistrato@risaralda.gov.co</t>
  </si>
  <si>
    <t>84101501 84101704 84101705</t>
  </si>
  <si>
    <t>76111501 76111503 76111504 76111505 76111506</t>
  </si>
  <si>
    <t>85101601 85101604 85111510 85122002 85122003</t>
  </si>
  <si>
    <t>80121601 80121606 80121608 80121610 80121611 80121701 80121702 80121703 80121704 80121705 80121706 80121707</t>
  </si>
  <si>
    <t>53101602 53101604 53101702 53101704 53101802 53101804 53101902 53101904 53102002 53102102 53102504 53111501 53111502 53111601 53111602</t>
  </si>
  <si>
    <t xml:space="preserve">93141808  77101501 46182205 46182206 </t>
  </si>
  <si>
    <t>85101501 85101503 85101507 85101509</t>
  </si>
  <si>
    <t>86101705 86101713 86101806 80141607</t>
  </si>
  <si>
    <t>85121902 41122605 41122004 51102710  41116126 51131802 51131617 41116001 41116002 41116003 41116004 41666005 41116006 41116007 41116008 41116009 41116010 41116011 41116012 41116013 41116014 41116015 41116016 41116017 41116018 42142521 42132201 42132203 42132205 42141501 42141504 42141502 42141606 42142303 42142303 42142402 42142403 42142404 42142406 42142502 42142503 42142513 42142521 42142523 42142603 42142604 42142608 42142609 42142616 42142701 42142702 42142706 42143101 42143102 42143103 42143104 42143105 42143106 42151601 42151602 42151603 42151611 42151614 42151627 42151644 42151801 42151802 42151803 42151906 42152003 42152010 42181501 42181515 42201831 42272301 42181501 42231504 42222301 42221501 53131622 42281601 42291607 42131611 41103406 42142112 42293603 42271903 42311503 42312201 45141502 45131505 45141501</t>
  </si>
  <si>
    <t>41122605 41122004 51102710  41116126 51131802 51131617 41116001 41116002 41116003 41116004 41666005 41116006 41116007 41116008 41116009 41116010 41116011 41116012 41116013 41116014 41116015 41116016 41116017 41116018 42142521</t>
  </si>
  <si>
    <t>42132201 42132203 42132205 42141501 42141504 42141502 42141606 42142303 42142303 42142402 42142403 42142404 42142406 42142502 42142503 42142513 42142521 42142523 42142603 42142604 42142608 42142609 42142616 42142701 42142702 42142706 42143101 42143102 42143103 42143104 42143105 42143106 42151601 42151602 42151603 42151611 42151614 42151627 42151644 42151801 42151802 42151803 42151906 42152003 42152010 42181501 42181515 42201831 42272301 42181501 42231504 42222301 42221501 53131622 42281601 42291607 42131611 41103406 42142112 42293603 42271903 42311503 42312201 45141502 45131505 45141501</t>
  </si>
  <si>
    <t>15101505 15101506 15121501 78181701</t>
  </si>
  <si>
    <t xml:space="preserve">14111504 14111506 14111507 14111508 14111509 14111511 14111514 14111515 14111519 44103103 44103105 44103107 44103109 44103111 44103112 44121503 44121506 44121615 44122003 44121804 44121716 44121706  44121706 44121702  44121701 44121636 44121630 44121618 44122011 44122101 44122104 44122105 44122107  14121503 44122003 </t>
  </si>
  <si>
    <t>42131502 42131504 42131506 42131509 42131510 42131601 42131603 42131604 42131605 42131606 42131608 42131609 42131613 42131702 42131705 42131706 42131707</t>
  </si>
  <si>
    <t>Contratar el suministro de ropa hospitalaria para personal médico, odontológico y de enfermeria, así como para el uso de usuarios.</t>
  </si>
  <si>
    <t>47131501 47131502 47131601  47131602 47131603 47131604 47131605 47131608 47131611 47131710 47131801 47131803 47131807 47131810 47131831 47131829 47121701 47121702 47121704 47121708 47121709 47121801 47121801 47121803 47121804 47121806</t>
  </si>
  <si>
    <t>Contratar la adquisicion de pólizas de responsabilidad civil personal médico clínica y hospitales.</t>
  </si>
  <si>
    <t>84131501 84131503 84131511 84131512 84131516</t>
  </si>
  <si>
    <r>
      <t>Contratar la adquisicion</t>
    </r>
    <r>
      <rPr>
        <sz val="11"/>
        <color indexed="52"/>
        <rFont val="Calibri"/>
        <family val="2"/>
      </rPr>
      <t xml:space="preserve"> </t>
    </r>
    <r>
      <rPr>
        <sz val="11"/>
        <rFont val="Calibri"/>
        <family val="2"/>
      </rPr>
      <t>de pólizas, para el c</t>
    </r>
    <r>
      <rPr>
        <sz val="11"/>
        <color indexed="8"/>
        <rFont val="Calibri"/>
        <family val="2"/>
      </rPr>
      <t xml:space="preserve">ubrimiento de cada uno de los bienes muebles, inmuebles e intereses patrimoniales, o aquellos por los que sea legalmente responsable la entidad, según listado, características y condiciones descritas en los pliegos de condiciones que se elaboraran para el proceso de contratación de seguros (Daño materiales, sustracción, equipo electrónico, rotura maquinaria, manejo para entidades estatales, responsabilidad civil, extracontractual, profesional médico clínica y hospitales, transporte automático de valores y vehículos). </t>
    </r>
  </si>
  <si>
    <t xml:space="preserve">31161501 31161504 31161506 31161508 31161509 31161512 31161518 31161525 31161526 31161601 31161618 31161701 31161709 31161719 31161725 31161728 31161730 31161732 39121706 31161801 31161803 31161807 31161810 31161819 31161821 31161904 31161910 31162001 31162004 31162201 31162203 31162301 31162311 31162402 31162404 31162414 31162415 31162501 31162504 31162601 31162801 31162802 31162803 31162804 31162805 31162806 31162807 31162810 39121701 39121702 39121703 39121705 39121721 40141719 40141720 40141726 40141731 </t>
  </si>
  <si>
    <t xml:space="preserve">85161501 85161502 85161503 26111701 26111702 26111703 39101601 39101602 39101616 40161502 41101514 41103617 41113308 42171803 42181604 42181606 42181702 42181706 42181710 42181803 42181901 42181903 42181904 42201710 42201711 42201814 42203704 42271707 42272001 42272201 42272205 42272206 42272207 42272220 42281501 42281506 42281508 42294705 42295009 42295104 42295110 42295112 42295124 </t>
  </si>
  <si>
    <t>81112301 81112303 81112305 81112306 81112307</t>
  </si>
  <si>
    <t>25172502 76111801 78181501 78181502 78181503 78181505 78181506 25172504</t>
  </si>
  <si>
    <t>76111501 76111504 76111505 76111506 47131501 47131502 47131601  47131602 47131603 47131604 47131605 47131608 47131611 47131710 47131801 47131803 47131807 47131810 47131831 47131829 72101507 72101508 78101510 80111613 47121701 47121702 47121704 47121708 47121709 47121801 47121801 47121803 47121804 47121806 53131608 46181504 14111704 52151504</t>
  </si>
  <si>
    <t>76121501 76121502</t>
  </si>
  <si>
    <t xml:space="preserve">82121701 82121702 82121902 </t>
  </si>
  <si>
    <t>82101901 82101902 82101903 82101905 73151905</t>
  </si>
  <si>
    <t>78102201 78102203 78102205</t>
  </si>
  <si>
    <t>50111513 51111514 50111515 50121537 50121539 50131612 50131701 50131704 50131802 50151513 50151514 50161509 50161511 50171548 50171551 50171707 50171831 50171832 50171901 50171902 50171904 50181901 50181903 50201709 50202301 50202305 50221001 50221002</t>
  </si>
  <si>
    <t>76111505 72153613</t>
  </si>
  <si>
    <t>Contratar servicios personales para la realización de actividades de servicios generales (Personal de Aseo Reemplazos)</t>
  </si>
  <si>
    <t>Límite de contratación mínima cuantía (100 SMLMV)</t>
  </si>
  <si>
    <t>Contratar los servicios profesionales personales de un Contador Público.</t>
  </si>
  <si>
    <t>Contratar los servicios profesionales personales de un asesor para la elaboración del Plan Anual de Adquisiciones vigencia 2015</t>
  </si>
  <si>
    <t>Contratar los servicios profesionales personales de un asesor para la realización de estudios organizacionales de la estructura de planta de cargos de la entidad.</t>
  </si>
  <si>
    <t>MARZO</t>
  </si>
  <si>
    <t xml:space="preserve">Contratar el servicio de suministro y administración de personal administrativo, asistencial, vigilancia y personal de servicios generales para las diferentes áreas de la entidad. </t>
  </si>
  <si>
    <t>Contratar los servicios personales de un técnico en sistemas para la realización de mantenimiento de equipos y apoyo tecnico en el área de sistemas</t>
  </si>
  <si>
    <t>81101707 81111812</t>
  </si>
  <si>
    <t>80111501 80111502 80111504 80111505 80111506 80111508 80111509 80111510</t>
  </si>
  <si>
    <t>PLAN ANUAL DE ADQUISICIONES 2015</t>
  </si>
  <si>
    <t>17 de febrero de 2015</t>
  </si>
  <si>
    <t>Contratar la adquisición de 9 torres equipo de computo, 1 Equipo de computo completo y 2 Equipos portatiles</t>
  </si>
  <si>
    <t>Contratar la adquisición de 2 impresoras laser monocromaticas, 1 impresora multifuncional y 1 video proyector resolución full hd.</t>
  </si>
  <si>
    <t>Contratar la adquisición de 1 fotocopiadora</t>
  </si>
  <si>
    <t>Contratar la adquisición de 4 camas electricas</t>
  </si>
  <si>
    <t>Contratar la adquisición de 1 Monitor de Signos Vitales</t>
  </si>
  <si>
    <t>Contratar la adquisición de 1 Centrifuga de 24 tubos</t>
  </si>
  <si>
    <t>Contratar la adquisición de 1 Equipo de Rayos X Odontológico.</t>
  </si>
  <si>
    <t>Contratar la adquisición de Equipo Instrumental Odontológico</t>
  </si>
  <si>
    <t>Contratar la adquisición de 1 microscopio, 4 nocheros ternoformados, 4 mesas puente en ternoformado, 2 pipetas automáticas para laboratorio, 1 agitador de mancini, 5 Doplers fetales de pantalla, 2 oximetros de mesa, 3 laringoscopios de fibra óptica, tres equipos de organo de pared, 5 tenciometros de pared y 2 camillas en plastico ternoformado.</t>
  </si>
  <si>
    <t>Contratar la adquisición de 4 escritorios, 2 archivadores, 10 sillas interlocutoras, 4 sillas ejecutivas, 5 reposa pies, 15 bases para pantallas de equipos de computo y dicisiones para oficinas.</t>
  </si>
  <si>
    <t>Contratar la adquisición de un conjunto de sistema de detección electrónica (Seguridad Perimetral) para proteger perimetros internos y externos de los hospitales, centros y puestos de salud. Equipos, instalación, configuración y capacitación.</t>
  </si>
  <si>
    <t>46171610 46171611 46171612 46171615 46171619 46171621 46171622</t>
  </si>
  <si>
    <t>Contratar la restauración de 2 ambulancias, cambio de combustible de gasolina a diesel, cambio o reparación de moteres.</t>
  </si>
  <si>
    <t>Contratar la adquisición de 2 aires acondicionados, 1 para laboratorio clinico y 1 para la cocina.</t>
  </si>
  <si>
    <t>Contratar la adquisición de 1 nevecon, 2 lavadoras, 1 estufa industrial y 1 extractor de olores</t>
  </si>
  <si>
    <t>Contratar la adecuación del terreno para la ampliación de instalaciones administrativas y asistenciales.</t>
  </si>
  <si>
    <t>Comprar un bien inmueble para la ampliación de instalaciones administrativas y asistenciales,</t>
  </si>
  <si>
    <t>Contratar la realización de un estudio especializado de diagnóstico de riesgo electrónico.</t>
  </si>
  <si>
    <t>Contratar la adquisición de 4 UPS, 2 Discos duros externos, 1 licencia microsoft office 2013 y el licenciamiento de uso del software de calidad</t>
  </si>
  <si>
    <t>42182901 42182802 42182805 39101602 42222101 30191501 42291614 42291609 42142511 42291601 42191810 41103011 42182210 42151606 42151904 42181904 42203505 41116207</t>
  </si>
  <si>
    <t>56112102 52161505 56112103 56101701 56101703 43191509</t>
  </si>
  <si>
    <t>56101515 42191807</t>
  </si>
  <si>
    <t>43212102 43212105 43212110</t>
  </si>
  <si>
    <t>42151601 42151612 42151613 42151614 42151615 42151616 42151617 42151618 42151619 42151620 42151621 42151622</t>
  </si>
  <si>
    <t>CONTRATACIÓN DIRECTA</t>
  </si>
  <si>
    <t xml:space="preserve"> 73161604 73161605 </t>
  </si>
  <si>
    <t>FEBRERO</t>
  </si>
  <si>
    <t>1 MESES</t>
  </si>
  <si>
    <t>MAYO</t>
  </si>
  <si>
    <t>JUNIO</t>
  </si>
  <si>
    <t>MARZO Y JULIO</t>
  </si>
  <si>
    <t>MARZO Y OCTUBRE</t>
  </si>
  <si>
    <t>OCTUBRE</t>
  </si>
  <si>
    <t>ABRIL</t>
  </si>
  <si>
    <t>Contratar la adquisición de 1 Incubadora de transporte</t>
  </si>
  <si>
    <t>52141501 52141509 41103011 40101808 47111501 52141546</t>
  </si>
  <si>
    <t>81141801 81141806</t>
  </si>
  <si>
    <t>43201803 43231513 43231511</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</si>
</sst>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_(&quot;$&quot;\ * #,##0_);_(&quot;$&quot;\ * \(#,##0\);_(&quot;$&quot;\ * &quot;-&quot;??_);_(@_)"/>
    <numFmt numFmtId="189" formatCode="_(&quot;$&quot;\ * #,##0.0_);_(&quot;$&quot;\ * \(#,##0.0\);_(&quot;$&quot;\ * &quot;-&quot;??_);_(@_)"/>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_ * #,##0_ ;_ * \-#,##0_ ;_ * &quot;-&quot;??_ ;_ @_ "/>
    <numFmt numFmtId="195" formatCode="#,##0_ ;\-#,##0\ "/>
    <numFmt numFmtId="196" formatCode="_-[$$-240A]* #,##0.00_-;\-[$$-240A]* #,##0.00_-;_-[$$-240A]* &quot;-&quot;??_-;_-@_-"/>
    <numFmt numFmtId="197" formatCode="_-[$$-240A]* #,##0.0_-;\-[$$-240A]* #,##0.0_-;_-[$$-240A]* &quot;-&quot;??_-;_-@_-"/>
    <numFmt numFmtId="198" formatCode="_-[$$-240A]* #,##0_-;\-[$$-240A]* #,##0_-;_-[$$-240A]* &quot;-&quot;??_-;_-@_-"/>
    <numFmt numFmtId="199" formatCode="_-[$$-240A]* #,##0_-;\-[$$-240A]* #,##0_-;_-[$$-240A]* &quot;-&quot;_-;_-@_-"/>
    <numFmt numFmtId="200" formatCode="_-&quot;$&quot;* #,##0.0_-;\-&quot;$&quot;* #,##0.0_-;_-&quot;$&quot;* &quot;-&quot;??_-;_-@_-"/>
    <numFmt numFmtId="201" formatCode="_-&quot;$&quot;* #,##0_-;\-&quot;$&quot;* #,##0_-;_-&quot;$&quot;* &quot;-&quot;??_-;_-@_-"/>
  </numFmts>
  <fonts count="43">
    <font>
      <sz val="11"/>
      <color theme="1"/>
      <name val="Calibri"/>
      <family val="2"/>
    </font>
    <font>
      <sz val="11"/>
      <color indexed="8"/>
      <name val="Calibri"/>
      <family val="2"/>
    </font>
    <font>
      <sz val="11"/>
      <color indexed="52"/>
      <name val="Calibri"/>
      <family val="2"/>
    </font>
    <font>
      <b/>
      <sz val="11"/>
      <color indexed="8"/>
      <name val="Calibri"/>
      <family val="2"/>
    </font>
    <font>
      <b/>
      <sz val="16"/>
      <color indexed="8"/>
      <name val="Calibri"/>
      <family val="2"/>
    </font>
    <font>
      <sz val="14"/>
      <color indexed="8"/>
      <name val="Calibri"/>
      <family val="2"/>
    </font>
    <font>
      <sz val="10"/>
      <color indexed="8"/>
      <name val="Arial"/>
      <family val="2"/>
    </font>
    <font>
      <sz val="8"/>
      <name val="Calibri"/>
      <family val="2"/>
    </font>
    <font>
      <u val="single"/>
      <sz val="11"/>
      <color indexed="36"/>
      <name val="Calibri"/>
      <family val="2"/>
    </font>
    <font>
      <sz val="11"/>
      <color indexed="9"/>
      <name val="Calibri"/>
      <family val="2"/>
    </font>
    <font>
      <sz val="11"/>
      <name val="Calibri"/>
      <family val="2"/>
    </font>
    <font>
      <sz val="12"/>
      <color indexed="8"/>
      <name val="Calibri"/>
      <family val="2"/>
    </font>
    <font>
      <sz val="11"/>
      <color indexed="17"/>
      <name val="Calibri"/>
      <family val="2"/>
    </font>
    <font>
      <b/>
      <sz val="11"/>
      <color indexed="52"/>
      <name val="Calibri"/>
      <family val="2"/>
    </font>
    <font>
      <b/>
      <sz val="11"/>
      <color indexed="9"/>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color indexed="63"/>
      </right>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thin"/>
      <right>
        <color indexed="63"/>
      </right>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style="medium"/>
      <top style="medium"/>
      <bottom style="thin"/>
    </border>
    <border>
      <left>
        <color indexed="63"/>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8" fillId="0" borderId="0" applyNumberFormat="0" applyFill="0" applyBorder="0" applyAlignment="0" applyProtection="0"/>
    <xf numFmtId="0" fontId="35" fillId="30" borderId="0" applyNumberFormat="0" applyBorder="0" applyAlignment="0" applyProtection="0"/>
    <xf numFmtId="187"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4" fontId="1" fillId="0" borderId="0" applyFont="0" applyFill="0" applyBorder="0" applyAlignment="0" applyProtection="0"/>
    <xf numFmtId="186" fontId="1" fillId="0" borderId="0" applyFont="0" applyFill="0" applyBorder="0" applyAlignment="0" applyProtection="0"/>
    <xf numFmtId="0" fontId="36" fillId="31" borderId="0" applyNumberFormat="0" applyBorder="0" applyAlignment="0" applyProtection="0"/>
    <xf numFmtId="0" fontId="1" fillId="32" borderId="5" applyNumberFormat="0" applyFont="0" applyAlignment="0" applyProtection="0"/>
    <xf numFmtId="9" fontId="1"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82">
    <xf numFmtId="0" fontId="0" fillId="0" borderId="0" xfId="0" applyFont="1" applyAlignment="1">
      <alignment/>
    </xf>
    <xf numFmtId="0" fontId="4" fillId="33" borderId="0" xfId="0" applyFont="1" applyFill="1" applyAlignment="1" applyProtection="1">
      <alignment/>
      <protection/>
    </xf>
    <xf numFmtId="0" fontId="0" fillId="33" borderId="0" xfId="0" applyFill="1" applyAlignment="1" applyProtection="1">
      <alignment wrapText="1"/>
      <protection/>
    </xf>
    <xf numFmtId="0" fontId="3" fillId="33" borderId="0" xfId="0" applyFont="1" applyFill="1" applyAlignment="1" applyProtection="1">
      <alignment/>
      <protection/>
    </xf>
    <xf numFmtId="0" fontId="1" fillId="33" borderId="10" xfId="0" applyFont="1" applyFill="1" applyBorder="1" applyAlignment="1" applyProtection="1">
      <alignment horizontal="center" wrapText="1"/>
      <protection/>
    </xf>
    <xf numFmtId="0" fontId="1" fillId="33" borderId="11" xfId="0" applyFont="1" applyFill="1" applyBorder="1" applyAlignment="1" applyProtection="1">
      <alignment horizontal="center" wrapText="1"/>
      <protection/>
    </xf>
    <xf numFmtId="0" fontId="1" fillId="33" borderId="12" xfId="0" applyFont="1" applyFill="1" applyBorder="1" applyAlignment="1" applyProtection="1">
      <alignment horizontal="center" wrapText="1"/>
      <protection/>
    </xf>
    <xf numFmtId="0" fontId="1" fillId="33" borderId="13" xfId="0" applyFont="1" applyFill="1" applyBorder="1" applyAlignment="1" applyProtection="1">
      <alignment horizontal="center" wrapText="1"/>
      <protection/>
    </xf>
    <xf numFmtId="0" fontId="1" fillId="33" borderId="0" xfId="0" applyFont="1" applyFill="1" applyBorder="1" applyAlignment="1" applyProtection="1">
      <alignment horizontal="center" wrapText="1"/>
      <protection/>
    </xf>
    <xf numFmtId="0" fontId="1" fillId="33" borderId="14" xfId="0" applyFont="1" applyFill="1" applyBorder="1" applyAlignment="1" applyProtection="1">
      <alignment horizontal="center" wrapText="1"/>
      <protection/>
    </xf>
    <xf numFmtId="0" fontId="1" fillId="33" borderId="15" xfId="0" applyFont="1" applyFill="1" applyBorder="1" applyAlignment="1" applyProtection="1">
      <alignment horizontal="center" wrapText="1"/>
      <protection/>
    </xf>
    <xf numFmtId="0" fontId="1" fillId="33" borderId="16" xfId="0" applyFont="1" applyFill="1" applyBorder="1" applyAlignment="1" applyProtection="1">
      <alignment horizontal="center" wrapText="1"/>
      <protection/>
    </xf>
    <xf numFmtId="0" fontId="1" fillId="33" borderId="17" xfId="0" applyFont="1" applyFill="1" applyBorder="1" applyAlignment="1" applyProtection="1">
      <alignment horizontal="center" wrapText="1"/>
      <protection/>
    </xf>
    <xf numFmtId="0" fontId="5" fillId="33" borderId="0" xfId="0" applyFont="1" applyFill="1" applyBorder="1" applyAlignment="1" applyProtection="1">
      <alignment horizontal="center" wrapText="1"/>
      <protection/>
    </xf>
    <xf numFmtId="0" fontId="6" fillId="33" borderId="0" xfId="0" applyFont="1" applyFill="1" applyAlignment="1" applyProtection="1">
      <alignment horizontal="justify" vertical="center"/>
      <protection/>
    </xf>
    <xf numFmtId="0" fontId="0" fillId="33" borderId="18" xfId="0" applyFill="1" applyBorder="1" applyAlignment="1" applyProtection="1">
      <alignment horizontal="left" wrapText="1"/>
      <protection/>
    </xf>
    <xf numFmtId="0" fontId="0" fillId="33" borderId="19" xfId="0" applyFill="1" applyBorder="1" applyAlignment="1" applyProtection="1">
      <alignment horizontal="left" wrapText="1"/>
      <protection/>
    </xf>
    <xf numFmtId="0" fontId="0" fillId="33" borderId="20" xfId="0" applyFill="1" applyBorder="1" applyAlignment="1" applyProtection="1">
      <alignment horizontal="right" wrapText="1"/>
      <protection/>
    </xf>
    <xf numFmtId="0" fontId="0" fillId="33" borderId="21" xfId="0" applyFill="1" applyBorder="1" applyAlignment="1" applyProtection="1">
      <alignment horizontal="right" wrapText="1"/>
      <protection/>
    </xf>
    <xf numFmtId="0" fontId="0" fillId="33" borderId="22" xfId="0" applyFill="1" applyBorder="1" applyAlignment="1" applyProtection="1">
      <alignment horizontal="right" wrapText="1"/>
      <protection/>
    </xf>
    <xf numFmtId="0" fontId="0" fillId="33" borderId="23" xfId="0" applyFill="1" applyBorder="1" applyAlignment="1" applyProtection="1">
      <alignment horizontal="left" wrapText="1"/>
      <protection/>
    </xf>
    <xf numFmtId="0" fontId="0" fillId="33" borderId="24" xfId="0" applyFill="1" applyBorder="1" applyAlignment="1" applyProtection="1">
      <alignment horizontal="left" wrapText="1"/>
      <protection/>
    </xf>
    <xf numFmtId="0" fontId="0" fillId="33" borderId="25" xfId="0" applyFill="1" applyBorder="1" applyAlignment="1" applyProtection="1">
      <alignment horizontal="right" wrapText="1"/>
      <protection/>
    </xf>
    <xf numFmtId="0" fontId="0" fillId="33" borderId="26" xfId="0" applyFill="1" applyBorder="1" applyAlignment="1" applyProtection="1">
      <alignment horizontal="right" wrapText="1"/>
      <protection/>
    </xf>
    <xf numFmtId="0" fontId="0" fillId="33" borderId="27" xfId="0" applyFill="1" applyBorder="1" applyAlignment="1" applyProtection="1">
      <alignment horizontal="right" wrapText="1"/>
      <protection/>
    </xf>
    <xf numFmtId="0" fontId="34" fillId="33" borderId="25" xfId="46" applyFill="1" applyBorder="1" applyAlignment="1" applyProtection="1">
      <alignment horizontal="right" wrapText="1"/>
      <protection/>
    </xf>
    <xf numFmtId="0" fontId="0" fillId="33" borderId="23" xfId="0" applyFill="1" applyBorder="1" applyAlignment="1" applyProtection="1">
      <alignment horizontal="left" vertical="center" wrapText="1"/>
      <protection/>
    </xf>
    <xf numFmtId="0" fontId="0" fillId="33" borderId="24" xfId="0" applyFill="1" applyBorder="1" applyAlignment="1" applyProtection="1">
      <alignment horizontal="left" vertical="center" wrapText="1"/>
      <protection/>
    </xf>
    <xf numFmtId="0" fontId="0" fillId="33" borderId="23" xfId="0" applyFill="1" applyBorder="1" applyAlignment="1" applyProtection="1">
      <alignment horizontal="center" wrapText="1"/>
      <protection/>
    </xf>
    <xf numFmtId="0" fontId="0" fillId="33" borderId="28" xfId="0" applyFill="1" applyBorder="1" applyAlignment="1" applyProtection="1">
      <alignment horizontal="center" wrapText="1"/>
      <protection/>
    </xf>
    <xf numFmtId="0" fontId="0" fillId="33" borderId="29" xfId="0" applyFill="1" applyBorder="1" applyAlignment="1" applyProtection="1">
      <alignment horizontal="center" wrapText="1"/>
      <protection/>
    </xf>
    <xf numFmtId="0" fontId="0" fillId="33" borderId="25" xfId="0" applyFill="1" applyBorder="1" applyAlignment="1" applyProtection="1">
      <alignment horizontal="justify" vertical="center" wrapText="1"/>
      <protection/>
    </xf>
    <xf numFmtId="0" fontId="0" fillId="33" borderId="26" xfId="0" applyFill="1" applyBorder="1" applyAlignment="1" applyProtection="1">
      <alignment horizontal="justify" vertical="center" wrapText="1"/>
      <protection/>
    </xf>
    <xf numFmtId="0" fontId="0" fillId="33" borderId="27" xfId="0" applyFill="1" applyBorder="1" applyAlignment="1" applyProtection="1">
      <alignment horizontal="justify" vertical="center" wrapText="1"/>
      <protection/>
    </xf>
    <xf numFmtId="0" fontId="0" fillId="33" borderId="25" xfId="0" applyFill="1" applyBorder="1" applyAlignment="1" applyProtection="1">
      <alignment horizontal="center" wrapText="1"/>
      <protection/>
    </xf>
    <xf numFmtId="0" fontId="0" fillId="33" borderId="26" xfId="0" applyFill="1" applyBorder="1" applyAlignment="1" applyProtection="1">
      <alignment horizontal="center" wrapText="1"/>
      <protection/>
    </xf>
    <xf numFmtId="0" fontId="0" fillId="33" borderId="27" xfId="0" applyFill="1" applyBorder="1" applyAlignment="1" applyProtection="1">
      <alignment horizontal="center" wrapText="1"/>
      <protection/>
    </xf>
    <xf numFmtId="186" fontId="0" fillId="33" borderId="23" xfId="0" applyNumberFormat="1" applyFill="1" applyBorder="1" applyAlignment="1" applyProtection="1">
      <alignment horizontal="center" wrapText="1"/>
      <protection/>
    </xf>
    <xf numFmtId="186" fontId="0" fillId="33" borderId="13" xfId="0" applyNumberFormat="1" applyFill="1" applyBorder="1" applyAlignment="1" applyProtection="1">
      <alignment horizontal="center" wrapText="1"/>
      <protection/>
    </xf>
    <xf numFmtId="186" fontId="0" fillId="33" borderId="0" xfId="0" applyNumberFormat="1" applyFill="1" applyAlignment="1" applyProtection="1">
      <alignment horizontal="center" wrapText="1"/>
      <protection/>
    </xf>
    <xf numFmtId="0" fontId="10" fillId="33" borderId="23" xfId="0" applyFont="1" applyFill="1" applyBorder="1" applyAlignment="1" applyProtection="1">
      <alignment horizontal="left" wrapText="1"/>
      <protection/>
    </xf>
    <xf numFmtId="0" fontId="10" fillId="33" borderId="24" xfId="0" applyFont="1" applyFill="1" applyBorder="1" applyAlignment="1" applyProtection="1">
      <alignment horizontal="left" wrapText="1"/>
      <protection/>
    </xf>
    <xf numFmtId="186" fontId="10" fillId="33" borderId="23" xfId="0" applyNumberFormat="1" applyFont="1" applyFill="1" applyBorder="1" applyAlignment="1" applyProtection="1">
      <alignment horizontal="center" wrapText="1"/>
      <protection/>
    </xf>
    <xf numFmtId="0" fontId="10" fillId="33" borderId="28" xfId="0" applyFont="1" applyFill="1" applyBorder="1" applyAlignment="1" applyProtection="1">
      <alignment horizontal="center" wrapText="1"/>
      <protection/>
    </xf>
    <xf numFmtId="0" fontId="10" fillId="33" borderId="29" xfId="0" applyFont="1" applyFill="1" applyBorder="1" applyAlignment="1" applyProtection="1">
      <alignment horizontal="center" wrapText="1"/>
      <protection/>
    </xf>
    <xf numFmtId="186" fontId="10" fillId="33" borderId="23" xfId="51" applyFont="1" applyFill="1" applyBorder="1" applyAlignment="1" applyProtection="1">
      <alignment horizontal="center" wrapText="1"/>
      <protection/>
    </xf>
    <xf numFmtId="186" fontId="10" fillId="33" borderId="28" xfId="51" applyFont="1" applyFill="1" applyBorder="1" applyAlignment="1" applyProtection="1">
      <alignment horizontal="center" wrapText="1"/>
      <protection/>
    </xf>
    <xf numFmtId="186" fontId="10" fillId="33" borderId="29" xfId="51" applyFont="1" applyFill="1" applyBorder="1" applyAlignment="1" applyProtection="1">
      <alignment horizontal="center" wrapText="1"/>
      <protection/>
    </xf>
    <xf numFmtId="0" fontId="0" fillId="33" borderId="30" xfId="0" applyFill="1" applyBorder="1" applyAlignment="1" applyProtection="1">
      <alignment horizontal="left" wrapText="1"/>
      <protection/>
    </xf>
    <xf numFmtId="0" fontId="0" fillId="33" borderId="31" xfId="0" applyFill="1" applyBorder="1" applyAlignment="1" applyProtection="1">
      <alignment horizontal="left" wrapText="1"/>
      <protection/>
    </xf>
    <xf numFmtId="0" fontId="0" fillId="33" borderId="32" xfId="0" applyFill="1" applyBorder="1" applyAlignment="1" applyProtection="1">
      <alignment horizontal="right" wrapText="1"/>
      <protection/>
    </xf>
    <xf numFmtId="0" fontId="0" fillId="33" borderId="33" xfId="0" applyFill="1" applyBorder="1" applyAlignment="1" applyProtection="1">
      <alignment horizontal="right" wrapText="1"/>
      <protection/>
    </xf>
    <xf numFmtId="0" fontId="0" fillId="33" borderId="34" xfId="0" applyFill="1" applyBorder="1" applyAlignment="1" applyProtection="1">
      <alignment horizontal="right" wrapText="1"/>
      <protection/>
    </xf>
    <xf numFmtId="44" fontId="0" fillId="33" borderId="0" xfId="0" applyNumberFormat="1" applyFill="1" applyAlignment="1" applyProtection="1">
      <alignment wrapText="1"/>
      <protection/>
    </xf>
    <xf numFmtId="186" fontId="0" fillId="33" borderId="0" xfId="0" applyNumberFormat="1" applyFill="1" applyAlignment="1" applyProtection="1">
      <alignment wrapText="1"/>
      <protection/>
    </xf>
    <xf numFmtId="0" fontId="9" fillId="23" borderId="35" xfId="39" applyFont="1" applyBorder="1" applyAlignment="1" applyProtection="1">
      <alignment horizontal="center" vertical="center" wrapText="1"/>
      <protection/>
    </xf>
    <xf numFmtId="0" fontId="26" fillId="23" borderId="35" xfId="39" applyBorder="1" applyAlignment="1" applyProtection="1">
      <alignment horizontal="center" vertical="center" wrapText="1"/>
      <protection/>
    </xf>
    <xf numFmtId="0" fontId="26" fillId="23" borderId="36" xfId="39" applyBorder="1" applyAlignment="1" applyProtection="1">
      <alignment horizontal="center" vertical="center" wrapText="1"/>
      <protection/>
    </xf>
    <xf numFmtId="0" fontId="0" fillId="33" borderId="28" xfId="0" applyFill="1" applyBorder="1" applyAlignment="1" applyProtection="1">
      <alignment horizontal="left" vertical="center" wrapText="1"/>
      <protection/>
    </xf>
    <xf numFmtId="0" fontId="0" fillId="0" borderId="28" xfId="0" applyFont="1" applyBorder="1" applyAlignment="1" applyProtection="1">
      <alignment horizontal="justify" vertical="center" wrapText="1"/>
      <protection/>
    </xf>
    <xf numFmtId="17" fontId="0" fillId="33" borderId="28" xfId="0" applyNumberFormat="1" applyFill="1" applyBorder="1" applyAlignment="1" applyProtection="1">
      <alignment horizontal="center" vertical="center" wrapText="1"/>
      <protection/>
    </xf>
    <xf numFmtId="0" fontId="0" fillId="33" borderId="28" xfId="0" applyFill="1" applyBorder="1" applyAlignment="1" applyProtection="1">
      <alignment horizontal="center" vertical="center" wrapText="1"/>
      <protection/>
    </xf>
    <xf numFmtId="186" fontId="1" fillId="33" borderId="28" xfId="51" applyFont="1" applyFill="1" applyBorder="1" applyAlignment="1" applyProtection="1">
      <alignment horizontal="center" vertical="center" wrapText="1"/>
      <protection/>
    </xf>
    <xf numFmtId="0" fontId="11" fillId="33" borderId="28" xfId="0" applyFont="1" applyFill="1" applyBorder="1" applyAlignment="1" applyProtection="1">
      <alignment horizontal="center" vertical="center" wrapText="1"/>
      <protection/>
    </xf>
    <xf numFmtId="0" fontId="0" fillId="33" borderId="23" xfId="0" applyFill="1" applyBorder="1" applyAlignment="1" applyProtection="1">
      <alignment horizontal="left" vertical="center" wrapText="1"/>
      <protection/>
    </xf>
    <xf numFmtId="0" fontId="0" fillId="34" borderId="23" xfId="0" applyFill="1" applyBorder="1" applyAlignment="1" applyProtection="1">
      <alignment horizontal="left" vertical="center" wrapText="1"/>
      <protection/>
    </xf>
    <xf numFmtId="0" fontId="0" fillId="33" borderId="37" xfId="0" applyFill="1" applyBorder="1" applyAlignment="1" applyProtection="1">
      <alignment horizontal="left" vertical="center" wrapText="1"/>
      <protection/>
    </xf>
    <xf numFmtId="0" fontId="0" fillId="0" borderId="28" xfId="0" applyBorder="1" applyAlignment="1" applyProtection="1">
      <alignment horizontal="justify" vertical="center" wrapText="1"/>
      <protection/>
    </xf>
    <xf numFmtId="0" fontId="0" fillId="33" borderId="28" xfId="0" applyFont="1" applyFill="1" applyBorder="1" applyAlignment="1" applyProtection="1">
      <alignment horizontal="justify" vertical="center" wrapText="1"/>
      <protection/>
    </xf>
    <xf numFmtId="0" fontId="0" fillId="34" borderId="28" xfId="0" applyFont="1" applyFill="1" applyBorder="1" applyAlignment="1" applyProtection="1">
      <alignment horizontal="justify" vertical="center" wrapText="1"/>
      <protection/>
    </xf>
    <xf numFmtId="0" fontId="0" fillId="34" borderId="28" xfId="0" applyFill="1" applyBorder="1" applyAlignment="1" applyProtection="1">
      <alignment horizontal="justify" vertical="center" wrapText="1"/>
      <protection/>
    </xf>
    <xf numFmtId="0" fontId="0" fillId="0" borderId="0" xfId="0" applyBorder="1" applyAlignment="1" applyProtection="1">
      <alignment horizontal="justify" vertical="center" wrapText="1"/>
      <protection/>
    </xf>
    <xf numFmtId="0" fontId="10" fillId="0" borderId="28" xfId="0" applyFont="1" applyBorder="1" applyAlignment="1" applyProtection="1">
      <alignment horizontal="justify" vertical="center" wrapText="1"/>
      <protection/>
    </xf>
    <xf numFmtId="0" fontId="0" fillId="33" borderId="28" xfId="0" applyFill="1" applyBorder="1" applyAlignment="1" applyProtection="1">
      <alignment horizontal="justify" vertical="center" wrapText="1"/>
      <protection/>
    </xf>
    <xf numFmtId="186" fontId="0" fillId="33" borderId="28" xfId="0" applyNumberFormat="1" applyFill="1" applyBorder="1" applyAlignment="1" applyProtection="1">
      <alignment horizontal="center" vertical="center" wrapText="1"/>
      <protection/>
    </xf>
    <xf numFmtId="0" fontId="0" fillId="33" borderId="0" xfId="0" applyFill="1" applyBorder="1" applyAlignment="1" applyProtection="1">
      <alignment horizontal="left" vertical="center" wrapText="1"/>
      <protection/>
    </xf>
    <xf numFmtId="0" fontId="0" fillId="33" borderId="0" xfId="0" applyFont="1" applyFill="1" applyBorder="1" applyAlignment="1" applyProtection="1">
      <alignment horizontal="justify" vertical="center" wrapText="1"/>
      <protection/>
    </xf>
    <xf numFmtId="0" fontId="0" fillId="33" borderId="0" xfId="0" applyFill="1" applyBorder="1" applyAlignment="1" applyProtection="1">
      <alignment horizontal="center" vertical="center" wrapText="1"/>
      <protection/>
    </xf>
    <xf numFmtId="186" fontId="1" fillId="33" borderId="0" xfId="51" applyFont="1" applyFill="1" applyBorder="1" applyAlignment="1" applyProtection="1">
      <alignment horizontal="center" vertical="center" wrapText="1"/>
      <protection/>
    </xf>
    <xf numFmtId="186" fontId="0" fillId="33" borderId="0" xfId="0" applyNumberForma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0" fontId="3" fillId="33" borderId="0" xfId="0" applyFont="1" applyFill="1" applyBorder="1" applyAlignment="1" applyProtection="1">
      <alignment horizontal="left"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123825</xdr:rowOff>
    </xdr:from>
    <xdr:to>
      <xdr:col>1</xdr:col>
      <xdr:colOff>1800225</xdr:colOff>
      <xdr:row>7</xdr:row>
      <xdr:rowOff>161925</xdr:rowOff>
    </xdr:to>
    <xdr:pic>
      <xdr:nvPicPr>
        <xdr:cNvPr id="1" name="3 Imagen" descr="Imagen 005"/>
        <xdr:cNvPicPr preferRelativeResize="1">
          <a:picLocks noChangeAspect="1"/>
        </xdr:cNvPicPr>
      </xdr:nvPicPr>
      <xdr:blipFill>
        <a:blip r:embed="rId1"/>
        <a:stretch>
          <a:fillRect/>
        </a:stretch>
      </xdr:blipFill>
      <xdr:spPr>
        <a:xfrm>
          <a:off x="257175" y="123825"/>
          <a:ext cx="6191250" cy="1371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0:K106"/>
  <sheetViews>
    <sheetView tabSelected="1" zoomScale="75" zoomScaleNormal="75" zoomScalePageLayoutView="80" workbookViewId="0" topLeftCell="A1">
      <selection activeCell="A1" sqref="A1:IV16384"/>
    </sheetView>
  </sheetViews>
  <sheetFormatPr defaultColWidth="10.8515625" defaultRowHeight="15"/>
  <cols>
    <col min="1" max="1" width="69.7109375" style="2" bestFit="1" customWidth="1"/>
    <col min="2" max="2" width="88.57421875" style="2" bestFit="1" customWidth="1"/>
    <col min="3" max="3" width="19.421875" style="2" bestFit="1" customWidth="1"/>
    <col min="4" max="4" width="18.57421875" style="2" bestFit="1" customWidth="1"/>
    <col min="5" max="5" width="22.8515625" style="2" bestFit="1" customWidth="1"/>
    <col min="6" max="6" width="13.28125" style="2" bestFit="1" customWidth="1"/>
    <col min="7" max="7" width="20.00390625" style="2" bestFit="1" customWidth="1"/>
    <col min="8" max="8" width="28.00390625" style="2" bestFit="1" customWidth="1"/>
    <col min="9" max="9" width="17.421875" style="2" bestFit="1" customWidth="1"/>
    <col min="10" max="10" width="21.140625" style="2" bestFit="1" customWidth="1"/>
    <col min="11" max="11" width="70.421875" style="2" bestFit="1" customWidth="1"/>
    <col min="12" max="12" width="14.00390625" style="2" customWidth="1"/>
    <col min="13" max="13" width="42.421875" style="2" customWidth="1"/>
    <col min="14" max="16384" width="10.8515625" style="2" customWidth="1"/>
  </cols>
  <sheetData>
    <row r="10" s="2" customFormat="1" ht="21">
      <c r="A10" s="1" t="s">
        <v>126</v>
      </c>
    </row>
    <row r="11" s="2" customFormat="1" ht="15">
      <c r="A11" s="3"/>
    </row>
    <row r="12" s="2" customFormat="1" ht="15.75" thickBot="1">
      <c r="A12" s="3" t="s">
        <v>25</v>
      </c>
    </row>
    <row r="13" spans="1:6" s="2" customFormat="1" ht="15" customHeight="1">
      <c r="A13" s="4" t="s">
        <v>21</v>
      </c>
      <c r="B13" s="5"/>
      <c r="C13" s="5"/>
      <c r="D13" s="5"/>
      <c r="E13" s="5"/>
      <c r="F13" s="6"/>
    </row>
    <row r="14" spans="1:6" s="2" customFormat="1" ht="15" customHeight="1">
      <c r="A14" s="7"/>
      <c r="B14" s="8"/>
      <c r="C14" s="8"/>
      <c r="D14" s="8"/>
      <c r="E14" s="8"/>
      <c r="F14" s="9"/>
    </row>
    <row r="15" spans="1:6" s="2" customFormat="1" ht="15" customHeight="1" thickBot="1">
      <c r="A15" s="10"/>
      <c r="B15" s="11"/>
      <c r="C15" s="11"/>
      <c r="D15" s="11"/>
      <c r="E15" s="11"/>
      <c r="F15" s="12"/>
    </row>
    <row r="16" spans="1:4" s="2" customFormat="1" ht="19.5" customHeight="1">
      <c r="A16" s="13"/>
      <c r="B16" s="13"/>
      <c r="C16" s="13"/>
      <c r="D16" s="13"/>
    </row>
    <row r="17" spans="1:8" s="2" customFormat="1" ht="15.75" thickBot="1">
      <c r="A17" s="3" t="s">
        <v>0</v>
      </c>
      <c r="H17" s="14"/>
    </row>
    <row r="18" spans="1:6" s="2" customFormat="1" ht="14.25" customHeight="1">
      <c r="A18" s="15" t="s">
        <v>1</v>
      </c>
      <c r="B18" s="16"/>
      <c r="C18" s="17" t="s">
        <v>28</v>
      </c>
      <c r="D18" s="18"/>
      <c r="E18" s="18"/>
      <c r="F18" s="19"/>
    </row>
    <row r="19" spans="1:6" s="2" customFormat="1" ht="14.25" customHeight="1">
      <c r="A19" s="20" t="s">
        <v>2</v>
      </c>
      <c r="B19" s="21"/>
      <c r="C19" s="22" t="s">
        <v>29</v>
      </c>
      <c r="D19" s="23"/>
      <c r="E19" s="23"/>
      <c r="F19" s="24"/>
    </row>
    <row r="20" spans="1:6" s="2" customFormat="1" ht="14.25" customHeight="1">
      <c r="A20" s="20" t="s">
        <v>3</v>
      </c>
      <c r="B20" s="21"/>
      <c r="C20" s="22" t="s">
        <v>30</v>
      </c>
      <c r="D20" s="23"/>
      <c r="E20" s="23"/>
      <c r="F20" s="24"/>
    </row>
    <row r="21" spans="1:6" s="2" customFormat="1" ht="14.25" customHeight="1">
      <c r="A21" s="20" t="s">
        <v>16</v>
      </c>
      <c r="B21" s="21"/>
      <c r="C21" s="25"/>
      <c r="D21" s="23"/>
      <c r="E21" s="23"/>
      <c r="F21" s="24"/>
    </row>
    <row r="22" spans="1:6" s="2" customFormat="1" ht="138" customHeight="1">
      <c r="A22" s="26" t="s">
        <v>19</v>
      </c>
      <c r="B22" s="27"/>
      <c r="C22" s="28" t="s">
        <v>77</v>
      </c>
      <c r="D22" s="29"/>
      <c r="E22" s="29"/>
      <c r="F22" s="30"/>
    </row>
    <row r="23" spans="1:6" s="2" customFormat="1" ht="50.25" customHeight="1">
      <c r="A23" s="26" t="s">
        <v>4</v>
      </c>
      <c r="B23" s="27"/>
      <c r="C23" s="31" t="s">
        <v>78</v>
      </c>
      <c r="D23" s="32"/>
      <c r="E23" s="32"/>
      <c r="F23" s="33"/>
    </row>
    <row r="24" spans="1:6" s="2" customFormat="1" ht="45" customHeight="1">
      <c r="A24" s="26" t="s">
        <v>5</v>
      </c>
      <c r="B24" s="27"/>
      <c r="C24" s="34" t="s">
        <v>80</v>
      </c>
      <c r="D24" s="35"/>
      <c r="E24" s="35"/>
      <c r="F24" s="36"/>
    </row>
    <row r="25" spans="1:8" s="2" customFormat="1" ht="14.25" customHeight="1">
      <c r="A25" s="20" t="s">
        <v>20</v>
      </c>
      <c r="B25" s="21"/>
      <c r="C25" s="37">
        <f>SUM(G32:G100)</f>
        <v>2764438000</v>
      </c>
      <c r="D25" s="29"/>
      <c r="E25" s="29"/>
      <c r="F25" s="30"/>
      <c r="G25" s="38"/>
      <c r="H25" s="39"/>
    </row>
    <row r="26" spans="1:6" s="2" customFormat="1" ht="14.25" customHeight="1">
      <c r="A26" s="40" t="s">
        <v>79</v>
      </c>
      <c r="B26" s="41"/>
      <c r="C26" s="42">
        <f>644350*500</f>
        <v>322175000</v>
      </c>
      <c r="D26" s="43"/>
      <c r="E26" s="43"/>
      <c r="F26" s="44"/>
    </row>
    <row r="27" spans="1:6" s="2" customFormat="1" ht="14.25" customHeight="1">
      <c r="A27" s="40" t="s">
        <v>117</v>
      </c>
      <c r="B27" s="41"/>
      <c r="C27" s="45">
        <f>644350*100</f>
        <v>64435000</v>
      </c>
      <c r="D27" s="46"/>
      <c r="E27" s="46"/>
      <c r="F27" s="47"/>
    </row>
    <row r="28" spans="1:6" s="2" customFormat="1" ht="14.25" customHeight="1" thickBot="1">
      <c r="A28" s="48" t="s">
        <v>18</v>
      </c>
      <c r="B28" s="49"/>
      <c r="C28" s="50" t="s">
        <v>127</v>
      </c>
      <c r="D28" s="51"/>
      <c r="E28" s="51"/>
      <c r="F28" s="52"/>
    </row>
    <row r="30" spans="1:10" s="2" customFormat="1" ht="15.75" thickBot="1">
      <c r="A30" s="3" t="s">
        <v>15</v>
      </c>
      <c r="E30" s="53"/>
      <c r="G30" s="54"/>
      <c r="H30" s="53"/>
      <c r="J30" s="54"/>
    </row>
    <row r="31" spans="1:11" s="2" customFormat="1" ht="45">
      <c r="A31" s="55" t="s">
        <v>22</v>
      </c>
      <c r="B31" s="55" t="s">
        <v>6</v>
      </c>
      <c r="C31" s="56" t="s">
        <v>17</v>
      </c>
      <c r="D31" s="56" t="s">
        <v>7</v>
      </c>
      <c r="E31" s="56" t="s">
        <v>8</v>
      </c>
      <c r="F31" s="55" t="s">
        <v>9</v>
      </c>
      <c r="G31" s="56" t="s">
        <v>10</v>
      </c>
      <c r="H31" s="56" t="s">
        <v>11</v>
      </c>
      <c r="I31" s="56" t="s">
        <v>12</v>
      </c>
      <c r="J31" s="56" t="s">
        <v>13</v>
      </c>
      <c r="K31" s="57" t="s">
        <v>14</v>
      </c>
    </row>
    <row r="32" spans="1:11" s="2" customFormat="1" ht="47.25">
      <c r="A32" s="58" t="s">
        <v>81</v>
      </c>
      <c r="B32" s="59" t="s">
        <v>122</v>
      </c>
      <c r="C32" s="60" t="s">
        <v>67</v>
      </c>
      <c r="D32" s="61" t="s">
        <v>68</v>
      </c>
      <c r="E32" s="61" t="s">
        <v>152</v>
      </c>
      <c r="F32" s="61" t="s">
        <v>82</v>
      </c>
      <c r="G32" s="62">
        <v>1025308000</v>
      </c>
      <c r="H32" s="62">
        <f>G32</f>
        <v>1025308000</v>
      </c>
      <c r="I32" s="61" t="s">
        <v>83</v>
      </c>
      <c r="J32" s="61" t="s">
        <v>84</v>
      </c>
      <c r="K32" s="63" t="s">
        <v>85</v>
      </c>
    </row>
    <row r="33" spans="1:11" s="2" customFormat="1" ht="47.25">
      <c r="A33" s="64">
        <v>84111504</v>
      </c>
      <c r="B33" s="59" t="s">
        <v>118</v>
      </c>
      <c r="C33" s="60" t="s">
        <v>67</v>
      </c>
      <c r="D33" s="61" t="s">
        <v>68</v>
      </c>
      <c r="E33" s="61" t="s">
        <v>152</v>
      </c>
      <c r="F33" s="61" t="s">
        <v>82</v>
      </c>
      <c r="G33" s="62">
        <v>24157000</v>
      </c>
      <c r="H33" s="62">
        <f aca="true" t="shared" si="0" ref="H33:H80">G33</f>
        <v>24157000</v>
      </c>
      <c r="I33" s="61" t="s">
        <v>83</v>
      </c>
      <c r="J33" s="61" t="s">
        <v>84</v>
      </c>
      <c r="K33" s="63" t="s">
        <v>85</v>
      </c>
    </row>
    <row r="34" spans="1:11" s="2" customFormat="1" ht="47.25">
      <c r="A34" s="65">
        <v>84111603</v>
      </c>
      <c r="B34" s="59" t="s">
        <v>31</v>
      </c>
      <c r="C34" s="60" t="s">
        <v>67</v>
      </c>
      <c r="D34" s="61" t="s">
        <v>68</v>
      </c>
      <c r="E34" s="61" t="s">
        <v>152</v>
      </c>
      <c r="F34" s="61" t="s">
        <v>82</v>
      </c>
      <c r="G34" s="62">
        <v>16945760</v>
      </c>
      <c r="H34" s="62">
        <f t="shared" si="0"/>
        <v>16945760</v>
      </c>
      <c r="I34" s="61" t="s">
        <v>83</v>
      </c>
      <c r="J34" s="61" t="s">
        <v>84</v>
      </c>
      <c r="K34" s="63" t="s">
        <v>85</v>
      </c>
    </row>
    <row r="35" spans="1:11" s="2" customFormat="1" ht="47.25">
      <c r="A35" s="58">
        <v>85101707</v>
      </c>
      <c r="B35" s="59" t="s">
        <v>69</v>
      </c>
      <c r="C35" s="60" t="s">
        <v>67</v>
      </c>
      <c r="D35" s="61" t="s">
        <v>70</v>
      </c>
      <c r="E35" s="61" t="s">
        <v>152</v>
      </c>
      <c r="F35" s="61" t="s">
        <v>82</v>
      </c>
      <c r="G35" s="62">
        <v>6240000</v>
      </c>
      <c r="H35" s="62">
        <f t="shared" si="0"/>
        <v>6240000</v>
      </c>
      <c r="I35" s="61" t="s">
        <v>83</v>
      </c>
      <c r="J35" s="61" t="s">
        <v>84</v>
      </c>
      <c r="K35" s="63" t="s">
        <v>85</v>
      </c>
    </row>
    <row r="36" spans="1:11" s="2" customFormat="1" ht="47.25">
      <c r="A36" s="58">
        <v>85101707</v>
      </c>
      <c r="B36" s="59" t="s">
        <v>69</v>
      </c>
      <c r="C36" s="60" t="s">
        <v>71</v>
      </c>
      <c r="D36" s="61" t="s">
        <v>70</v>
      </c>
      <c r="E36" s="61" t="s">
        <v>152</v>
      </c>
      <c r="F36" s="61" t="s">
        <v>82</v>
      </c>
      <c r="G36" s="62">
        <v>6240000</v>
      </c>
      <c r="H36" s="62">
        <f t="shared" si="0"/>
        <v>6240000</v>
      </c>
      <c r="I36" s="61" t="s">
        <v>83</v>
      </c>
      <c r="J36" s="61" t="s">
        <v>84</v>
      </c>
      <c r="K36" s="63" t="s">
        <v>85</v>
      </c>
    </row>
    <row r="37" spans="1:11" s="2" customFormat="1" ht="47.25">
      <c r="A37" s="66" t="s">
        <v>124</v>
      </c>
      <c r="B37" s="67" t="s">
        <v>123</v>
      </c>
      <c r="C37" s="60" t="s">
        <v>67</v>
      </c>
      <c r="D37" s="61" t="s">
        <v>68</v>
      </c>
      <c r="E37" s="61" t="s">
        <v>152</v>
      </c>
      <c r="F37" s="61" t="s">
        <v>82</v>
      </c>
      <c r="G37" s="62">
        <v>20348640</v>
      </c>
      <c r="H37" s="62">
        <f>G37</f>
        <v>20348640</v>
      </c>
      <c r="I37" s="61" t="s">
        <v>83</v>
      </c>
      <c r="J37" s="61" t="s">
        <v>84</v>
      </c>
      <c r="K37" s="63" t="s">
        <v>85</v>
      </c>
    </row>
    <row r="38" spans="1:11" s="2" customFormat="1" ht="47.25">
      <c r="A38" s="65" t="s">
        <v>86</v>
      </c>
      <c r="B38" s="59" t="s">
        <v>32</v>
      </c>
      <c r="C38" s="61" t="s">
        <v>71</v>
      </c>
      <c r="D38" s="61" t="s">
        <v>72</v>
      </c>
      <c r="E38" s="61" t="s">
        <v>152</v>
      </c>
      <c r="F38" s="61" t="s">
        <v>82</v>
      </c>
      <c r="G38" s="62">
        <v>8000000</v>
      </c>
      <c r="H38" s="62">
        <f t="shared" si="0"/>
        <v>8000000</v>
      </c>
      <c r="I38" s="61" t="s">
        <v>83</v>
      </c>
      <c r="J38" s="61" t="s">
        <v>84</v>
      </c>
      <c r="K38" s="63" t="s">
        <v>85</v>
      </c>
    </row>
    <row r="39" spans="1:11" s="2" customFormat="1" ht="47.25">
      <c r="A39" s="58" t="s">
        <v>125</v>
      </c>
      <c r="B39" s="59" t="s">
        <v>120</v>
      </c>
      <c r="C39" s="61" t="s">
        <v>121</v>
      </c>
      <c r="D39" s="61" t="s">
        <v>72</v>
      </c>
      <c r="E39" s="61" t="s">
        <v>152</v>
      </c>
      <c r="F39" s="61" t="s">
        <v>82</v>
      </c>
      <c r="G39" s="62">
        <v>12000000</v>
      </c>
      <c r="H39" s="62">
        <f t="shared" si="0"/>
        <v>12000000</v>
      </c>
      <c r="I39" s="61" t="s">
        <v>83</v>
      </c>
      <c r="J39" s="61" t="s">
        <v>84</v>
      </c>
      <c r="K39" s="63" t="s">
        <v>85</v>
      </c>
    </row>
    <row r="40" spans="1:11" s="2" customFormat="1" ht="47.25">
      <c r="A40" s="64">
        <v>90101801</v>
      </c>
      <c r="B40" s="59" t="s">
        <v>33</v>
      </c>
      <c r="C40" s="60" t="s">
        <v>67</v>
      </c>
      <c r="D40" s="61" t="s">
        <v>68</v>
      </c>
      <c r="E40" s="61" t="s">
        <v>152</v>
      </c>
      <c r="F40" s="61" t="s">
        <v>82</v>
      </c>
      <c r="G40" s="62">
        <v>7000000</v>
      </c>
      <c r="H40" s="62">
        <f t="shared" si="0"/>
        <v>7000000</v>
      </c>
      <c r="I40" s="61" t="s">
        <v>83</v>
      </c>
      <c r="J40" s="61" t="s">
        <v>84</v>
      </c>
      <c r="K40" s="63" t="s">
        <v>85</v>
      </c>
    </row>
    <row r="41" spans="1:11" s="2" customFormat="1" ht="47.25">
      <c r="A41" s="58">
        <v>85101602</v>
      </c>
      <c r="B41" s="59" t="s">
        <v>34</v>
      </c>
      <c r="C41" s="61" t="s">
        <v>67</v>
      </c>
      <c r="D41" s="61" t="s">
        <v>68</v>
      </c>
      <c r="E41" s="61" t="s">
        <v>152</v>
      </c>
      <c r="F41" s="61" t="s">
        <v>82</v>
      </c>
      <c r="G41" s="62">
        <v>2600000</v>
      </c>
      <c r="H41" s="62">
        <f t="shared" si="0"/>
        <v>2600000</v>
      </c>
      <c r="I41" s="61" t="s">
        <v>83</v>
      </c>
      <c r="J41" s="61" t="s">
        <v>84</v>
      </c>
      <c r="K41" s="63" t="s">
        <v>85</v>
      </c>
    </row>
    <row r="42" spans="1:11" s="2" customFormat="1" ht="47.25">
      <c r="A42" s="58" t="s">
        <v>87</v>
      </c>
      <c r="B42" s="59" t="s">
        <v>116</v>
      </c>
      <c r="C42" s="61" t="s">
        <v>67</v>
      </c>
      <c r="D42" s="61" t="s">
        <v>68</v>
      </c>
      <c r="E42" s="61" t="s">
        <v>152</v>
      </c>
      <c r="F42" s="61" t="s">
        <v>82</v>
      </c>
      <c r="G42" s="62">
        <v>4500000</v>
      </c>
      <c r="H42" s="62">
        <f t="shared" si="0"/>
        <v>4500000</v>
      </c>
      <c r="I42" s="61" t="s">
        <v>83</v>
      </c>
      <c r="J42" s="61" t="s">
        <v>84</v>
      </c>
      <c r="K42" s="63" t="s">
        <v>85</v>
      </c>
    </row>
    <row r="43" spans="1:11" s="2" customFormat="1" ht="47.25">
      <c r="A43" s="58">
        <v>84111507</v>
      </c>
      <c r="B43" s="59" t="s">
        <v>119</v>
      </c>
      <c r="C43" s="61" t="s">
        <v>67</v>
      </c>
      <c r="D43" s="61" t="s">
        <v>73</v>
      </c>
      <c r="E43" s="61" t="s">
        <v>152</v>
      </c>
      <c r="F43" s="61" t="s">
        <v>82</v>
      </c>
      <c r="G43" s="62">
        <v>800000</v>
      </c>
      <c r="H43" s="62">
        <f t="shared" si="0"/>
        <v>800000</v>
      </c>
      <c r="I43" s="61" t="s">
        <v>83</v>
      </c>
      <c r="J43" s="61" t="s">
        <v>84</v>
      </c>
      <c r="K43" s="63" t="s">
        <v>85</v>
      </c>
    </row>
    <row r="44" spans="1:11" s="2" customFormat="1" ht="47.25">
      <c r="A44" s="58" t="s">
        <v>88</v>
      </c>
      <c r="B44" s="59" t="s">
        <v>36</v>
      </c>
      <c r="C44" s="61" t="s">
        <v>67</v>
      </c>
      <c r="D44" s="61" t="s">
        <v>68</v>
      </c>
      <c r="E44" s="61" t="s">
        <v>152</v>
      </c>
      <c r="F44" s="61" t="s">
        <v>82</v>
      </c>
      <c r="G44" s="62">
        <v>18641600</v>
      </c>
      <c r="H44" s="62">
        <f t="shared" si="0"/>
        <v>18641600</v>
      </c>
      <c r="I44" s="61" t="s">
        <v>83</v>
      </c>
      <c r="J44" s="61" t="s">
        <v>84</v>
      </c>
      <c r="K44" s="63" t="s">
        <v>85</v>
      </c>
    </row>
    <row r="45" spans="1:11" s="2" customFormat="1" ht="47.25">
      <c r="A45" s="65">
        <v>80111612</v>
      </c>
      <c r="B45" s="59" t="s">
        <v>35</v>
      </c>
      <c r="C45" s="61" t="s">
        <v>67</v>
      </c>
      <c r="D45" s="61" t="s">
        <v>68</v>
      </c>
      <c r="E45" s="61" t="s">
        <v>152</v>
      </c>
      <c r="F45" s="61" t="s">
        <v>82</v>
      </c>
      <c r="G45" s="62">
        <v>2000000</v>
      </c>
      <c r="H45" s="62">
        <f t="shared" si="0"/>
        <v>2000000</v>
      </c>
      <c r="I45" s="61" t="s">
        <v>83</v>
      </c>
      <c r="J45" s="61" t="s">
        <v>84</v>
      </c>
      <c r="K45" s="63" t="s">
        <v>85</v>
      </c>
    </row>
    <row r="46" spans="1:11" s="2" customFormat="1" ht="47.25">
      <c r="A46" s="65" t="s">
        <v>89</v>
      </c>
      <c r="B46" s="68" t="s">
        <v>37</v>
      </c>
      <c r="C46" s="61" t="s">
        <v>71</v>
      </c>
      <c r="D46" s="61" t="s">
        <v>70</v>
      </c>
      <c r="E46" s="61" t="s">
        <v>152</v>
      </c>
      <c r="F46" s="61" t="s">
        <v>82</v>
      </c>
      <c r="G46" s="62">
        <v>7000000</v>
      </c>
      <c r="H46" s="62">
        <f t="shared" si="0"/>
        <v>7000000</v>
      </c>
      <c r="I46" s="61" t="s">
        <v>83</v>
      </c>
      <c r="J46" s="61" t="s">
        <v>84</v>
      </c>
      <c r="K46" s="63" t="s">
        <v>85</v>
      </c>
    </row>
    <row r="47" spans="1:11" s="2" customFormat="1" ht="47.25">
      <c r="A47" s="65" t="s">
        <v>90</v>
      </c>
      <c r="B47" s="59" t="s">
        <v>38</v>
      </c>
      <c r="C47" s="61" t="s">
        <v>67</v>
      </c>
      <c r="D47" s="61" t="s">
        <v>74</v>
      </c>
      <c r="E47" s="61" t="s">
        <v>152</v>
      </c>
      <c r="F47" s="61" t="s">
        <v>82</v>
      </c>
      <c r="G47" s="62">
        <v>1607000</v>
      </c>
      <c r="H47" s="62">
        <f t="shared" si="0"/>
        <v>1607000</v>
      </c>
      <c r="I47" s="61" t="s">
        <v>83</v>
      </c>
      <c r="J47" s="61" t="s">
        <v>84</v>
      </c>
      <c r="K47" s="63" t="s">
        <v>85</v>
      </c>
    </row>
    <row r="48" spans="1:11" s="2" customFormat="1" ht="47.25">
      <c r="A48" s="65">
        <v>80131502</v>
      </c>
      <c r="B48" s="59" t="s">
        <v>39</v>
      </c>
      <c r="C48" s="61" t="s">
        <v>67</v>
      </c>
      <c r="D48" s="61" t="s">
        <v>68</v>
      </c>
      <c r="E48" s="61" t="s">
        <v>152</v>
      </c>
      <c r="F48" s="61" t="s">
        <v>82</v>
      </c>
      <c r="G48" s="62">
        <v>6664000</v>
      </c>
      <c r="H48" s="62">
        <f t="shared" si="0"/>
        <v>6664000</v>
      </c>
      <c r="I48" s="61" t="s">
        <v>83</v>
      </c>
      <c r="J48" s="61" t="s">
        <v>84</v>
      </c>
      <c r="K48" s="63" t="s">
        <v>85</v>
      </c>
    </row>
    <row r="49" spans="1:11" s="2" customFormat="1" ht="47.25">
      <c r="A49" s="65" t="s">
        <v>91</v>
      </c>
      <c r="B49" s="59" t="s">
        <v>27</v>
      </c>
      <c r="C49" s="61" t="s">
        <v>67</v>
      </c>
      <c r="D49" s="61" t="s">
        <v>68</v>
      </c>
      <c r="E49" s="61" t="s">
        <v>152</v>
      </c>
      <c r="F49" s="61" t="s">
        <v>82</v>
      </c>
      <c r="G49" s="62">
        <v>3000000</v>
      </c>
      <c r="H49" s="62">
        <f t="shared" si="0"/>
        <v>3000000</v>
      </c>
      <c r="I49" s="61" t="s">
        <v>83</v>
      </c>
      <c r="J49" s="61" t="s">
        <v>84</v>
      </c>
      <c r="K49" s="63" t="s">
        <v>85</v>
      </c>
    </row>
    <row r="50" spans="1:11" s="2" customFormat="1" ht="47.25">
      <c r="A50" s="65" t="s">
        <v>92</v>
      </c>
      <c r="B50" s="69" t="s">
        <v>41</v>
      </c>
      <c r="C50" s="61" t="s">
        <v>67</v>
      </c>
      <c r="D50" s="61" t="s">
        <v>68</v>
      </c>
      <c r="E50" s="61" t="s">
        <v>152</v>
      </c>
      <c r="F50" s="61" t="s">
        <v>82</v>
      </c>
      <c r="G50" s="62">
        <v>4724000</v>
      </c>
      <c r="H50" s="62">
        <f t="shared" si="0"/>
        <v>4724000</v>
      </c>
      <c r="I50" s="61" t="s">
        <v>83</v>
      </c>
      <c r="J50" s="61" t="s">
        <v>84</v>
      </c>
      <c r="K50" s="63" t="s">
        <v>85</v>
      </c>
    </row>
    <row r="51" spans="1:11" s="2" customFormat="1" ht="47.25">
      <c r="A51" s="65">
        <v>85121601</v>
      </c>
      <c r="B51" s="70" t="s">
        <v>40</v>
      </c>
      <c r="C51" s="61" t="s">
        <v>67</v>
      </c>
      <c r="D51" s="61" t="s">
        <v>68</v>
      </c>
      <c r="E51" s="61" t="s">
        <v>152</v>
      </c>
      <c r="F51" s="61" t="s">
        <v>82</v>
      </c>
      <c r="G51" s="62">
        <v>4000000</v>
      </c>
      <c r="H51" s="62">
        <f t="shared" si="0"/>
        <v>4000000</v>
      </c>
      <c r="I51" s="61" t="s">
        <v>83</v>
      </c>
      <c r="J51" s="61" t="s">
        <v>84</v>
      </c>
      <c r="K51" s="63" t="s">
        <v>85</v>
      </c>
    </row>
    <row r="52" spans="1:11" s="2" customFormat="1" ht="47.25">
      <c r="A52" s="65" t="s">
        <v>93</v>
      </c>
      <c r="B52" s="71" t="s">
        <v>52</v>
      </c>
      <c r="C52" s="61" t="s">
        <v>67</v>
      </c>
      <c r="D52" s="61" t="s">
        <v>68</v>
      </c>
      <c r="E52" s="61" t="s">
        <v>152</v>
      </c>
      <c r="F52" s="61" t="s">
        <v>82</v>
      </c>
      <c r="G52" s="62">
        <v>6837000</v>
      </c>
      <c r="H52" s="62">
        <f t="shared" si="0"/>
        <v>6837000</v>
      </c>
      <c r="I52" s="61" t="s">
        <v>83</v>
      </c>
      <c r="J52" s="61" t="s">
        <v>84</v>
      </c>
      <c r="K52" s="63" t="s">
        <v>85</v>
      </c>
    </row>
    <row r="53" spans="1:11" s="2" customFormat="1" ht="180">
      <c r="A53" s="58" t="s">
        <v>94</v>
      </c>
      <c r="B53" s="68" t="s">
        <v>42</v>
      </c>
      <c r="C53" s="61" t="s">
        <v>67</v>
      </c>
      <c r="D53" s="61" t="s">
        <v>68</v>
      </c>
      <c r="E53" s="61" t="s">
        <v>152</v>
      </c>
      <c r="F53" s="61" t="s">
        <v>82</v>
      </c>
      <c r="G53" s="62">
        <f>467449000+44334000</f>
        <v>511783000</v>
      </c>
      <c r="H53" s="62">
        <f t="shared" si="0"/>
        <v>511783000</v>
      </c>
      <c r="I53" s="61" t="s">
        <v>83</v>
      </c>
      <c r="J53" s="61" t="s">
        <v>84</v>
      </c>
      <c r="K53" s="63" t="s">
        <v>85</v>
      </c>
    </row>
    <row r="54" spans="1:11" s="2" customFormat="1" ht="47.25">
      <c r="A54" s="65">
        <v>42191704</v>
      </c>
      <c r="B54" s="59" t="s">
        <v>43</v>
      </c>
      <c r="C54" s="61" t="s">
        <v>67</v>
      </c>
      <c r="D54" s="61" t="s">
        <v>68</v>
      </c>
      <c r="E54" s="61" t="s">
        <v>152</v>
      </c>
      <c r="F54" s="61" t="s">
        <v>82</v>
      </c>
      <c r="G54" s="62">
        <v>28000000</v>
      </c>
      <c r="H54" s="62">
        <f t="shared" si="0"/>
        <v>28000000</v>
      </c>
      <c r="I54" s="61" t="s">
        <v>83</v>
      </c>
      <c r="J54" s="61" t="s">
        <v>84</v>
      </c>
      <c r="K54" s="63" t="s">
        <v>85</v>
      </c>
    </row>
    <row r="55" spans="1:11" s="2" customFormat="1" ht="47.25">
      <c r="A55" s="65">
        <v>85121902</v>
      </c>
      <c r="B55" s="59" t="s">
        <v>44</v>
      </c>
      <c r="C55" s="61" t="s">
        <v>67</v>
      </c>
      <c r="D55" s="61" t="s">
        <v>68</v>
      </c>
      <c r="E55" s="61" t="s">
        <v>152</v>
      </c>
      <c r="F55" s="61" t="s">
        <v>82</v>
      </c>
      <c r="G55" s="62">
        <v>4000000</v>
      </c>
      <c r="H55" s="62">
        <f t="shared" si="0"/>
        <v>4000000</v>
      </c>
      <c r="I55" s="61" t="s">
        <v>83</v>
      </c>
      <c r="J55" s="61" t="s">
        <v>84</v>
      </c>
      <c r="K55" s="63" t="s">
        <v>85</v>
      </c>
    </row>
    <row r="56" spans="1:11" s="2" customFormat="1" ht="60">
      <c r="A56" s="58" t="s">
        <v>95</v>
      </c>
      <c r="B56" s="59" t="s">
        <v>75</v>
      </c>
      <c r="C56" s="61" t="s">
        <v>67</v>
      </c>
      <c r="D56" s="61" t="s">
        <v>68</v>
      </c>
      <c r="E56" s="61" t="s">
        <v>152</v>
      </c>
      <c r="F56" s="61" t="s">
        <v>82</v>
      </c>
      <c r="G56" s="62">
        <v>20000000</v>
      </c>
      <c r="H56" s="62">
        <f t="shared" si="0"/>
        <v>20000000</v>
      </c>
      <c r="I56" s="61" t="s">
        <v>83</v>
      </c>
      <c r="J56" s="61" t="s">
        <v>84</v>
      </c>
      <c r="K56" s="63" t="s">
        <v>85</v>
      </c>
    </row>
    <row r="57" spans="1:11" s="2" customFormat="1" ht="135">
      <c r="A57" s="58" t="s">
        <v>96</v>
      </c>
      <c r="B57" s="59" t="s">
        <v>45</v>
      </c>
      <c r="C57" s="61" t="s">
        <v>67</v>
      </c>
      <c r="D57" s="61" t="s">
        <v>68</v>
      </c>
      <c r="E57" s="61" t="s">
        <v>152</v>
      </c>
      <c r="F57" s="61" t="s">
        <v>82</v>
      </c>
      <c r="G57" s="62">
        <v>15000000</v>
      </c>
      <c r="H57" s="62">
        <f t="shared" si="0"/>
        <v>15000000</v>
      </c>
      <c r="I57" s="61" t="s">
        <v>83</v>
      </c>
      <c r="J57" s="61" t="s">
        <v>84</v>
      </c>
      <c r="K57" s="63" t="s">
        <v>85</v>
      </c>
    </row>
    <row r="58" spans="1:11" s="2" customFormat="1" ht="75">
      <c r="A58" s="58" t="s">
        <v>98</v>
      </c>
      <c r="B58" s="59" t="s">
        <v>62</v>
      </c>
      <c r="C58" s="61" t="s">
        <v>67</v>
      </c>
      <c r="D58" s="61" t="s">
        <v>68</v>
      </c>
      <c r="E58" s="61" t="s">
        <v>152</v>
      </c>
      <c r="F58" s="61" t="s">
        <v>82</v>
      </c>
      <c r="G58" s="62">
        <v>20000000</v>
      </c>
      <c r="H58" s="62">
        <f t="shared" si="0"/>
        <v>20000000</v>
      </c>
      <c r="I58" s="61" t="s">
        <v>83</v>
      </c>
      <c r="J58" s="61" t="s">
        <v>84</v>
      </c>
      <c r="K58" s="63" t="s">
        <v>85</v>
      </c>
    </row>
    <row r="59" spans="1:11" s="2" customFormat="1" ht="47.25">
      <c r="A59" s="58" t="s">
        <v>97</v>
      </c>
      <c r="B59" s="59" t="s">
        <v>46</v>
      </c>
      <c r="C59" s="61" t="s">
        <v>67</v>
      </c>
      <c r="D59" s="61" t="s">
        <v>68</v>
      </c>
      <c r="E59" s="61" t="s">
        <v>152</v>
      </c>
      <c r="F59" s="61" t="s">
        <v>82</v>
      </c>
      <c r="G59" s="62">
        <v>80000000</v>
      </c>
      <c r="H59" s="62">
        <f t="shared" si="0"/>
        <v>80000000</v>
      </c>
      <c r="I59" s="61" t="s">
        <v>83</v>
      </c>
      <c r="J59" s="61" t="s">
        <v>84</v>
      </c>
      <c r="K59" s="63" t="s">
        <v>85</v>
      </c>
    </row>
    <row r="60" spans="1:11" s="2" customFormat="1" ht="47.25">
      <c r="A60" s="58" t="s">
        <v>99</v>
      </c>
      <c r="B60" s="59" t="s">
        <v>100</v>
      </c>
      <c r="C60" s="61" t="s">
        <v>67</v>
      </c>
      <c r="D60" s="61" t="s">
        <v>68</v>
      </c>
      <c r="E60" s="61" t="s">
        <v>152</v>
      </c>
      <c r="F60" s="61" t="s">
        <v>82</v>
      </c>
      <c r="G60" s="62">
        <v>5000000</v>
      </c>
      <c r="H60" s="62">
        <f t="shared" si="0"/>
        <v>5000000</v>
      </c>
      <c r="I60" s="61" t="s">
        <v>83</v>
      </c>
      <c r="J60" s="61" t="s">
        <v>84</v>
      </c>
      <c r="K60" s="63" t="s">
        <v>85</v>
      </c>
    </row>
    <row r="61" spans="1:11" s="2" customFormat="1" ht="60">
      <c r="A61" s="58" t="s">
        <v>101</v>
      </c>
      <c r="B61" s="59" t="s">
        <v>47</v>
      </c>
      <c r="C61" s="61" t="s">
        <v>67</v>
      </c>
      <c r="D61" s="61" t="s">
        <v>68</v>
      </c>
      <c r="E61" s="61" t="s">
        <v>152</v>
      </c>
      <c r="F61" s="61" t="s">
        <v>82</v>
      </c>
      <c r="G61" s="62">
        <v>20000000</v>
      </c>
      <c r="H61" s="62">
        <f t="shared" si="0"/>
        <v>20000000</v>
      </c>
      <c r="I61" s="61" t="s">
        <v>83</v>
      </c>
      <c r="J61" s="61" t="s">
        <v>84</v>
      </c>
      <c r="K61" s="63" t="s">
        <v>85</v>
      </c>
    </row>
    <row r="62" spans="1:11" s="2" customFormat="1" ht="47.25">
      <c r="A62" s="58">
        <v>83101601</v>
      </c>
      <c r="B62" s="59" t="s">
        <v>48</v>
      </c>
      <c r="C62" s="61" t="s">
        <v>67</v>
      </c>
      <c r="D62" s="61" t="s">
        <v>68</v>
      </c>
      <c r="E62" s="61" t="s">
        <v>152</v>
      </c>
      <c r="F62" s="61" t="s">
        <v>82</v>
      </c>
      <c r="G62" s="62">
        <v>1200000</v>
      </c>
      <c r="H62" s="62">
        <f t="shared" si="0"/>
        <v>1200000</v>
      </c>
      <c r="I62" s="61" t="s">
        <v>83</v>
      </c>
      <c r="J62" s="61" t="s">
        <v>84</v>
      </c>
      <c r="K62" s="63" t="s">
        <v>85</v>
      </c>
    </row>
    <row r="63" spans="1:11" s="2" customFormat="1" ht="47.25">
      <c r="A63" s="58">
        <v>84131601</v>
      </c>
      <c r="B63" s="72" t="s">
        <v>51</v>
      </c>
      <c r="C63" s="61" t="s">
        <v>67</v>
      </c>
      <c r="D63" s="61" t="s">
        <v>68</v>
      </c>
      <c r="E63" s="61" t="s">
        <v>152</v>
      </c>
      <c r="F63" s="61" t="s">
        <v>82</v>
      </c>
      <c r="G63" s="62">
        <v>4500000</v>
      </c>
      <c r="H63" s="62">
        <f t="shared" si="0"/>
        <v>4500000</v>
      </c>
      <c r="I63" s="61" t="s">
        <v>83</v>
      </c>
      <c r="J63" s="61" t="s">
        <v>84</v>
      </c>
      <c r="K63" s="63" t="s">
        <v>85</v>
      </c>
    </row>
    <row r="64" spans="1:11" s="2" customFormat="1" ht="47.25">
      <c r="A64" s="58">
        <v>84131607</v>
      </c>
      <c r="B64" s="72" t="s">
        <v>102</v>
      </c>
      <c r="C64" s="61" t="s">
        <v>67</v>
      </c>
      <c r="D64" s="61" t="s">
        <v>68</v>
      </c>
      <c r="E64" s="61" t="s">
        <v>152</v>
      </c>
      <c r="F64" s="61" t="s">
        <v>82</v>
      </c>
      <c r="G64" s="62">
        <v>8000000</v>
      </c>
      <c r="H64" s="62">
        <f t="shared" si="0"/>
        <v>8000000</v>
      </c>
      <c r="I64" s="61" t="s">
        <v>83</v>
      </c>
      <c r="J64" s="61" t="s">
        <v>84</v>
      </c>
      <c r="K64" s="63" t="s">
        <v>85</v>
      </c>
    </row>
    <row r="65" spans="1:11" s="2" customFormat="1" ht="47.25">
      <c r="A65" s="58">
        <v>84131603</v>
      </c>
      <c r="B65" s="59" t="s">
        <v>23</v>
      </c>
      <c r="C65" s="61" t="s">
        <v>67</v>
      </c>
      <c r="D65" s="61" t="s">
        <v>68</v>
      </c>
      <c r="E65" s="61" t="s">
        <v>152</v>
      </c>
      <c r="F65" s="61" t="s">
        <v>82</v>
      </c>
      <c r="G65" s="62">
        <v>5000000</v>
      </c>
      <c r="H65" s="62">
        <f t="shared" si="0"/>
        <v>5000000</v>
      </c>
      <c r="I65" s="61" t="s">
        <v>83</v>
      </c>
      <c r="J65" s="61" t="s">
        <v>84</v>
      </c>
      <c r="K65" s="63" t="s">
        <v>85</v>
      </c>
    </row>
    <row r="66" spans="1:11" s="2" customFormat="1" ht="105">
      <c r="A66" s="65" t="s">
        <v>103</v>
      </c>
      <c r="B66" s="59" t="s">
        <v>104</v>
      </c>
      <c r="C66" s="61" t="s">
        <v>67</v>
      </c>
      <c r="D66" s="61" t="s">
        <v>68</v>
      </c>
      <c r="E66" s="61" t="s">
        <v>152</v>
      </c>
      <c r="F66" s="61" t="s">
        <v>82</v>
      </c>
      <c r="G66" s="62">
        <v>42037000</v>
      </c>
      <c r="H66" s="62">
        <f t="shared" si="0"/>
        <v>42037000</v>
      </c>
      <c r="I66" s="61" t="s">
        <v>83</v>
      </c>
      <c r="J66" s="61" t="s">
        <v>84</v>
      </c>
      <c r="K66" s="63" t="s">
        <v>85</v>
      </c>
    </row>
    <row r="67" spans="1:11" s="2" customFormat="1" ht="60">
      <c r="A67" s="58" t="s">
        <v>114</v>
      </c>
      <c r="B67" s="59" t="s">
        <v>49</v>
      </c>
      <c r="C67" s="61" t="s">
        <v>67</v>
      </c>
      <c r="D67" s="61" t="s">
        <v>68</v>
      </c>
      <c r="E67" s="61" t="s">
        <v>152</v>
      </c>
      <c r="F67" s="61" t="s">
        <v>82</v>
      </c>
      <c r="G67" s="62">
        <v>30375000</v>
      </c>
      <c r="H67" s="62">
        <f t="shared" si="0"/>
        <v>30375000</v>
      </c>
      <c r="I67" s="61" t="s">
        <v>83</v>
      </c>
      <c r="J67" s="61" t="s">
        <v>84</v>
      </c>
      <c r="K67" s="63" t="s">
        <v>85</v>
      </c>
    </row>
    <row r="68" spans="1:11" s="2" customFormat="1" ht="120">
      <c r="A68" s="58" t="s">
        <v>105</v>
      </c>
      <c r="B68" s="59" t="s">
        <v>50</v>
      </c>
      <c r="C68" s="61" t="s">
        <v>67</v>
      </c>
      <c r="D68" s="61" t="s">
        <v>68</v>
      </c>
      <c r="E68" s="61" t="s">
        <v>152</v>
      </c>
      <c r="F68" s="61" t="s">
        <v>82</v>
      </c>
      <c r="G68" s="62">
        <v>30000000</v>
      </c>
      <c r="H68" s="62">
        <f t="shared" si="0"/>
        <v>30000000</v>
      </c>
      <c r="I68" s="61" t="s">
        <v>83</v>
      </c>
      <c r="J68" s="61" t="s">
        <v>84</v>
      </c>
      <c r="K68" s="63" t="s">
        <v>85</v>
      </c>
    </row>
    <row r="69" spans="1:11" s="2" customFormat="1" ht="90">
      <c r="A69" s="58" t="s">
        <v>106</v>
      </c>
      <c r="B69" s="73" t="s">
        <v>56</v>
      </c>
      <c r="C69" s="61" t="s">
        <v>67</v>
      </c>
      <c r="D69" s="61" t="s">
        <v>68</v>
      </c>
      <c r="E69" s="61" t="s">
        <v>152</v>
      </c>
      <c r="F69" s="61" t="s">
        <v>82</v>
      </c>
      <c r="G69" s="62">
        <v>16000000</v>
      </c>
      <c r="H69" s="62">
        <f t="shared" si="0"/>
        <v>16000000</v>
      </c>
      <c r="I69" s="61" t="s">
        <v>83</v>
      </c>
      <c r="J69" s="61" t="s">
        <v>84</v>
      </c>
      <c r="K69" s="63" t="s">
        <v>85</v>
      </c>
    </row>
    <row r="70" spans="1:11" s="2" customFormat="1" ht="47.25">
      <c r="A70" s="65" t="s">
        <v>107</v>
      </c>
      <c r="B70" s="68" t="s">
        <v>57</v>
      </c>
      <c r="C70" s="61" t="s">
        <v>67</v>
      </c>
      <c r="D70" s="61" t="s">
        <v>68</v>
      </c>
      <c r="E70" s="61" t="s">
        <v>152</v>
      </c>
      <c r="F70" s="61" t="s">
        <v>82</v>
      </c>
      <c r="G70" s="62">
        <v>6500000</v>
      </c>
      <c r="H70" s="62">
        <f t="shared" si="0"/>
        <v>6500000</v>
      </c>
      <c r="I70" s="61" t="s">
        <v>83</v>
      </c>
      <c r="J70" s="61" t="s">
        <v>84</v>
      </c>
      <c r="K70" s="63" t="s">
        <v>85</v>
      </c>
    </row>
    <row r="71" spans="1:11" s="2" customFormat="1" ht="47.25">
      <c r="A71" s="58">
        <v>72101517</v>
      </c>
      <c r="B71" s="68" t="s">
        <v>58</v>
      </c>
      <c r="C71" s="61" t="s">
        <v>76</v>
      </c>
      <c r="D71" s="61" t="s">
        <v>73</v>
      </c>
      <c r="E71" s="61" t="s">
        <v>152</v>
      </c>
      <c r="F71" s="61" t="s">
        <v>82</v>
      </c>
      <c r="G71" s="62">
        <v>1000000</v>
      </c>
      <c r="H71" s="62">
        <f t="shared" si="0"/>
        <v>1000000</v>
      </c>
      <c r="I71" s="61" t="s">
        <v>83</v>
      </c>
      <c r="J71" s="61" t="s">
        <v>84</v>
      </c>
      <c r="K71" s="63" t="s">
        <v>85</v>
      </c>
    </row>
    <row r="72" spans="1:11" s="2" customFormat="1" ht="47.25">
      <c r="A72" s="58" t="s">
        <v>115</v>
      </c>
      <c r="B72" s="68" t="s">
        <v>60</v>
      </c>
      <c r="C72" s="61" t="s">
        <v>67</v>
      </c>
      <c r="D72" s="61" t="s">
        <v>68</v>
      </c>
      <c r="E72" s="61" t="s">
        <v>152</v>
      </c>
      <c r="F72" s="61" t="s">
        <v>82</v>
      </c>
      <c r="G72" s="62">
        <v>2000000</v>
      </c>
      <c r="H72" s="62">
        <f t="shared" si="0"/>
        <v>2000000</v>
      </c>
      <c r="I72" s="61" t="s">
        <v>83</v>
      </c>
      <c r="J72" s="61" t="s">
        <v>84</v>
      </c>
      <c r="K72" s="63" t="s">
        <v>85</v>
      </c>
    </row>
    <row r="73" spans="1:11" s="2" customFormat="1" ht="47.25">
      <c r="A73" s="58" t="s">
        <v>108</v>
      </c>
      <c r="B73" s="59" t="s">
        <v>53</v>
      </c>
      <c r="C73" s="61" t="s">
        <v>67</v>
      </c>
      <c r="D73" s="61" t="s">
        <v>68</v>
      </c>
      <c r="E73" s="61" t="s">
        <v>152</v>
      </c>
      <c r="F73" s="61" t="s">
        <v>82</v>
      </c>
      <c r="G73" s="62">
        <v>50000000</v>
      </c>
      <c r="H73" s="62">
        <f t="shared" si="0"/>
        <v>50000000</v>
      </c>
      <c r="I73" s="61" t="s">
        <v>83</v>
      </c>
      <c r="J73" s="61" t="s">
        <v>84</v>
      </c>
      <c r="K73" s="63" t="s">
        <v>85</v>
      </c>
    </row>
    <row r="74" spans="1:11" s="2" customFormat="1" ht="90">
      <c r="A74" s="58" t="s">
        <v>109</v>
      </c>
      <c r="B74" s="73" t="s">
        <v>54</v>
      </c>
      <c r="C74" s="61" t="s">
        <v>67</v>
      </c>
      <c r="D74" s="61" t="s">
        <v>68</v>
      </c>
      <c r="E74" s="61" t="s">
        <v>152</v>
      </c>
      <c r="F74" s="61" t="s">
        <v>82</v>
      </c>
      <c r="G74" s="62">
        <v>50000000</v>
      </c>
      <c r="H74" s="62">
        <f t="shared" si="0"/>
        <v>50000000</v>
      </c>
      <c r="I74" s="61" t="s">
        <v>83</v>
      </c>
      <c r="J74" s="61" t="s">
        <v>84</v>
      </c>
      <c r="K74" s="63" t="s">
        <v>85</v>
      </c>
    </row>
    <row r="75" spans="1:11" s="2" customFormat="1" ht="47.25">
      <c r="A75" s="65">
        <v>81112205</v>
      </c>
      <c r="B75" s="68" t="s">
        <v>55</v>
      </c>
      <c r="C75" s="61" t="s">
        <v>67</v>
      </c>
      <c r="D75" s="61" t="s">
        <v>68</v>
      </c>
      <c r="E75" s="61" t="s">
        <v>152</v>
      </c>
      <c r="F75" s="61" t="s">
        <v>82</v>
      </c>
      <c r="G75" s="62">
        <v>14000000</v>
      </c>
      <c r="H75" s="62">
        <f t="shared" si="0"/>
        <v>14000000</v>
      </c>
      <c r="I75" s="61" t="s">
        <v>83</v>
      </c>
      <c r="J75" s="61" t="s">
        <v>84</v>
      </c>
      <c r="K75" s="63" t="s">
        <v>85</v>
      </c>
    </row>
    <row r="76" spans="1:11" s="2" customFormat="1" ht="47.25">
      <c r="A76" s="58" t="s">
        <v>110</v>
      </c>
      <c r="B76" s="59" t="s">
        <v>59</v>
      </c>
      <c r="C76" s="61" t="s">
        <v>67</v>
      </c>
      <c r="D76" s="61" t="s">
        <v>68</v>
      </c>
      <c r="E76" s="61" t="s">
        <v>152</v>
      </c>
      <c r="F76" s="61" t="s">
        <v>82</v>
      </c>
      <c r="G76" s="62">
        <v>14000000</v>
      </c>
      <c r="H76" s="62">
        <f t="shared" si="0"/>
        <v>14000000</v>
      </c>
      <c r="I76" s="61" t="s">
        <v>83</v>
      </c>
      <c r="J76" s="61" t="s">
        <v>84</v>
      </c>
      <c r="K76" s="63" t="s">
        <v>85</v>
      </c>
    </row>
    <row r="77" spans="1:11" s="2" customFormat="1" ht="47.25">
      <c r="A77" s="58">
        <v>14111806</v>
      </c>
      <c r="B77" s="59" t="s">
        <v>61</v>
      </c>
      <c r="C77" s="61" t="s">
        <v>71</v>
      </c>
      <c r="D77" s="61" t="s">
        <v>70</v>
      </c>
      <c r="E77" s="61" t="s">
        <v>152</v>
      </c>
      <c r="F77" s="61" t="s">
        <v>82</v>
      </c>
      <c r="G77" s="62">
        <v>1500000</v>
      </c>
      <c r="H77" s="74">
        <f t="shared" si="0"/>
        <v>1500000</v>
      </c>
      <c r="I77" s="61" t="s">
        <v>83</v>
      </c>
      <c r="J77" s="61" t="s">
        <v>84</v>
      </c>
      <c r="K77" s="63" t="s">
        <v>85</v>
      </c>
    </row>
    <row r="78" spans="1:11" s="2" customFormat="1" ht="47.25">
      <c r="A78" s="58" t="s">
        <v>111</v>
      </c>
      <c r="B78" s="59" t="s">
        <v>63</v>
      </c>
      <c r="C78" s="61" t="s">
        <v>67</v>
      </c>
      <c r="D78" s="61" t="s">
        <v>68</v>
      </c>
      <c r="E78" s="61" t="s">
        <v>152</v>
      </c>
      <c r="F78" s="61" t="s">
        <v>82</v>
      </c>
      <c r="G78" s="62">
        <v>3000000</v>
      </c>
      <c r="H78" s="74">
        <f t="shared" si="0"/>
        <v>3000000</v>
      </c>
      <c r="I78" s="61" t="s">
        <v>83</v>
      </c>
      <c r="J78" s="61" t="s">
        <v>84</v>
      </c>
      <c r="K78" s="63" t="s">
        <v>85</v>
      </c>
    </row>
    <row r="79" spans="1:11" s="2" customFormat="1" ht="47.25">
      <c r="A79" s="58" t="s">
        <v>112</v>
      </c>
      <c r="B79" s="59" t="s">
        <v>64</v>
      </c>
      <c r="C79" s="61" t="s">
        <v>67</v>
      </c>
      <c r="D79" s="61" t="s">
        <v>68</v>
      </c>
      <c r="E79" s="61" t="s">
        <v>152</v>
      </c>
      <c r="F79" s="61" t="s">
        <v>82</v>
      </c>
      <c r="G79" s="62">
        <v>2514000</v>
      </c>
      <c r="H79" s="74">
        <f t="shared" si="0"/>
        <v>2514000</v>
      </c>
      <c r="I79" s="61" t="s">
        <v>83</v>
      </c>
      <c r="J79" s="61" t="s">
        <v>84</v>
      </c>
      <c r="K79" s="63" t="s">
        <v>85</v>
      </c>
    </row>
    <row r="80" spans="1:11" s="2" customFormat="1" ht="47.25">
      <c r="A80" s="64">
        <v>78111803</v>
      </c>
      <c r="B80" s="68" t="s">
        <v>65</v>
      </c>
      <c r="C80" s="61" t="s">
        <v>67</v>
      </c>
      <c r="D80" s="61" t="s">
        <v>68</v>
      </c>
      <c r="E80" s="61" t="s">
        <v>152</v>
      </c>
      <c r="F80" s="61" t="s">
        <v>82</v>
      </c>
      <c r="G80" s="62">
        <v>20416000</v>
      </c>
      <c r="H80" s="74">
        <f t="shared" si="0"/>
        <v>20416000</v>
      </c>
      <c r="I80" s="61" t="s">
        <v>83</v>
      </c>
      <c r="J80" s="61" t="s">
        <v>84</v>
      </c>
      <c r="K80" s="63" t="s">
        <v>85</v>
      </c>
    </row>
    <row r="81" spans="1:11" s="2" customFormat="1" ht="47.25">
      <c r="A81" s="65" t="s">
        <v>113</v>
      </c>
      <c r="B81" s="68" t="s">
        <v>66</v>
      </c>
      <c r="C81" s="61" t="s">
        <v>67</v>
      </c>
      <c r="D81" s="61" t="s">
        <v>68</v>
      </c>
      <c r="E81" s="61" t="s">
        <v>152</v>
      </c>
      <c r="F81" s="61" t="s">
        <v>82</v>
      </c>
      <c r="G81" s="62">
        <v>2000000</v>
      </c>
      <c r="H81" s="74">
        <f aca="true" t="shared" si="1" ref="H81:H100">G81</f>
        <v>2000000</v>
      </c>
      <c r="I81" s="61" t="s">
        <v>83</v>
      </c>
      <c r="J81" s="61" t="s">
        <v>84</v>
      </c>
      <c r="K81" s="63" t="s">
        <v>85</v>
      </c>
    </row>
    <row r="82" spans="1:11" s="2" customFormat="1" ht="47.25">
      <c r="A82" s="65">
        <v>43211507</v>
      </c>
      <c r="B82" s="68" t="s">
        <v>128</v>
      </c>
      <c r="C82" s="61" t="s">
        <v>154</v>
      </c>
      <c r="D82" s="61" t="s">
        <v>155</v>
      </c>
      <c r="E82" s="61" t="s">
        <v>152</v>
      </c>
      <c r="F82" s="61" t="s">
        <v>82</v>
      </c>
      <c r="G82" s="62">
        <v>24000000</v>
      </c>
      <c r="H82" s="74">
        <f t="shared" si="1"/>
        <v>24000000</v>
      </c>
      <c r="I82" s="61" t="s">
        <v>83</v>
      </c>
      <c r="J82" s="61" t="s">
        <v>84</v>
      </c>
      <c r="K82" s="63" t="s">
        <v>85</v>
      </c>
    </row>
    <row r="83" spans="1:11" s="2" customFormat="1" ht="47.25">
      <c r="A83" s="65" t="s">
        <v>150</v>
      </c>
      <c r="B83" s="68" t="s">
        <v>129</v>
      </c>
      <c r="C83" s="61" t="s">
        <v>154</v>
      </c>
      <c r="D83" s="61" t="s">
        <v>155</v>
      </c>
      <c r="E83" s="61" t="s">
        <v>152</v>
      </c>
      <c r="F83" s="61" t="s">
        <v>82</v>
      </c>
      <c r="G83" s="62">
        <v>4000000</v>
      </c>
      <c r="H83" s="74">
        <f t="shared" si="1"/>
        <v>4000000</v>
      </c>
      <c r="I83" s="61" t="s">
        <v>83</v>
      </c>
      <c r="J83" s="61" t="s">
        <v>84</v>
      </c>
      <c r="K83" s="63" t="s">
        <v>85</v>
      </c>
    </row>
    <row r="84" spans="1:11" s="2" customFormat="1" ht="47.25">
      <c r="A84" s="65">
        <v>44101501</v>
      </c>
      <c r="B84" s="68" t="s">
        <v>130</v>
      </c>
      <c r="C84" s="61" t="s">
        <v>156</v>
      </c>
      <c r="D84" s="61" t="s">
        <v>155</v>
      </c>
      <c r="E84" s="61" t="s">
        <v>152</v>
      </c>
      <c r="F84" s="61" t="s">
        <v>82</v>
      </c>
      <c r="G84" s="62">
        <v>4000000</v>
      </c>
      <c r="H84" s="74">
        <f t="shared" si="1"/>
        <v>4000000</v>
      </c>
      <c r="I84" s="61" t="s">
        <v>83</v>
      </c>
      <c r="J84" s="61" t="s">
        <v>84</v>
      </c>
      <c r="K84" s="63" t="s">
        <v>85</v>
      </c>
    </row>
    <row r="85" spans="1:11" s="2" customFormat="1" ht="47.25">
      <c r="A85" s="65" t="s">
        <v>149</v>
      </c>
      <c r="B85" s="68" t="s">
        <v>131</v>
      </c>
      <c r="C85" s="61" t="s">
        <v>154</v>
      </c>
      <c r="D85" s="61" t="s">
        <v>155</v>
      </c>
      <c r="E85" s="61" t="s">
        <v>152</v>
      </c>
      <c r="F85" s="61" t="s">
        <v>82</v>
      </c>
      <c r="G85" s="62">
        <v>40000000</v>
      </c>
      <c r="H85" s="74">
        <f t="shared" si="1"/>
        <v>40000000</v>
      </c>
      <c r="I85" s="61" t="s">
        <v>83</v>
      </c>
      <c r="J85" s="61" t="s">
        <v>84</v>
      </c>
      <c r="K85" s="63" t="s">
        <v>85</v>
      </c>
    </row>
    <row r="86" spans="1:11" s="2" customFormat="1" ht="47.25">
      <c r="A86" s="65">
        <v>42191802</v>
      </c>
      <c r="B86" s="68" t="s">
        <v>162</v>
      </c>
      <c r="C86" s="61" t="s">
        <v>154</v>
      </c>
      <c r="D86" s="61" t="s">
        <v>155</v>
      </c>
      <c r="E86" s="61" t="s">
        <v>152</v>
      </c>
      <c r="F86" s="61" t="s">
        <v>82</v>
      </c>
      <c r="G86" s="62">
        <v>35000000</v>
      </c>
      <c r="H86" s="74">
        <f t="shared" si="1"/>
        <v>35000000</v>
      </c>
      <c r="I86" s="61" t="s">
        <v>83</v>
      </c>
      <c r="J86" s="61" t="s">
        <v>84</v>
      </c>
      <c r="K86" s="63" t="s">
        <v>85</v>
      </c>
    </row>
    <row r="87" spans="1:11" s="2" customFormat="1" ht="47.25">
      <c r="A87" s="65">
        <v>42181904</v>
      </c>
      <c r="B87" s="68" t="s">
        <v>132</v>
      </c>
      <c r="C87" s="61" t="s">
        <v>121</v>
      </c>
      <c r="D87" s="61" t="s">
        <v>155</v>
      </c>
      <c r="E87" s="61" t="s">
        <v>152</v>
      </c>
      <c r="F87" s="61" t="s">
        <v>82</v>
      </c>
      <c r="G87" s="62">
        <v>25000000</v>
      </c>
      <c r="H87" s="74">
        <f t="shared" si="1"/>
        <v>25000000</v>
      </c>
      <c r="I87" s="61" t="s">
        <v>83</v>
      </c>
      <c r="J87" s="61" t="s">
        <v>84</v>
      </c>
      <c r="K87" s="63" t="s">
        <v>85</v>
      </c>
    </row>
    <row r="88" spans="1:11" s="2" customFormat="1" ht="47.25">
      <c r="A88" s="65">
        <v>40151503</v>
      </c>
      <c r="B88" s="68" t="s">
        <v>133</v>
      </c>
      <c r="C88" s="61" t="s">
        <v>121</v>
      </c>
      <c r="D88" s="61" t="s">
        <v>155</v>
      </c>
      <c r="E88" s="61" t="s">
        <v>152</v>
      </c>
      <c r="F88" s="61" t="s">
        <v>82</v>
      </c>
      <c r="G88" s="62">
        <v>15000000</v>
      </c>
      <c r="H88" s="74">
        <f t="shared" si="1"/>
        <v>15000000</v>
      </c>
      <c r="I88" s="61" t="s">
        <v>83</v>
      </c>
      <c r="J88" s="61" t="s">
        <v>84</v>
      </c>
      <c r="K88" s="63" t="s">
        <v>85</v>
      </c>
    </row>
    <row r="89" spans="1:11" s="2" customFormat="1" ht="47.25">
      <c r="A89" s="65">
        <v>41111808</v>
      </c>
      <c r="B89" s="68" t="s">
        <v>134</v>
      </c>
      <c r="C89" s="61" t="s">
        <v>157</v>
      </c>
      <c r="D89" s="61" t="s">
        <v>155</v>
      </c>
      <c r="E89" s="61" t="s">
        <v>152</v>
      </c>
      <c r="F89" s="61" t="s">
        <v>82</v>
      </c>
      <c r="G89" s="62">
        <v>12000000</v>
      </c>
      <c r="H89" s="74">
        <f t="shared" si="1"/>
        <v>12000000</v>
      </c>
      <c r="I89" s="61" t="s">
        <v>83</v>
      </c>
      <c r="J89" s="61" t="s">
        <v>84</v>
      </c>
      <c r="K89" s="63" t="s">
        <v>85</v>
      </c>
    </row>
    <row r="90" spans="1:11" s="2" customFormat="1" ht="47.25">
      <c r="A90" s="65" t="s">
        <v>151</v>
      </c>
      <c r="B90" s="68" t="s">
        <v>135</v>
      </c>
      <c r="C90" s="61" t="s">
        <v>121</v>
      </c>
      <c r="D90" s="61" t="s">
        <v>155</v>
      </c>
      <c r="E90" s="61" t="s">
        <v>152</v>
      </c>
      <c r="F90" s="61" t="s">
        <v>82</v>
      </c>
      <c r="G90" s="62">
        <v>15000000</v>
      </c>
      <c r="H90" s="74">
        <f t="shared" si="1"/>
        <v>15000000</v>
      </c>
      <c r="I90" s="61" t="s">
        <v>83</v>
      </c>
      <c r="J90" s="61" t="s">
        <v>84</v>
      </c>
      <c r="K90" s="63" t="s">
        <v>85</v>
      </c>
    </row>
    <row r="91" spans="1:11" s="2" customFormat="1" ht="60">
      <c r="A91" s="65" t="s">
        <v>147</v>
      </c>
      <c r="B91" s="68" t="s">
        <v>136</v>
      </c>
      <c r="C91" s="61" t="s">
        <v>154</v>
      </c>
      <c r="D91" s="61" t="s">
        <v>155</v>
      </c>
      <c r="E91" s="61" t="s">
        <v>152</v>
      </c>
      <c r="F91" s="61" t="s">
        <v>82</v>
      </c>
      <c r="G91" s="62">
        <v>60000000</v>
      </c>
      <c r="H91" s="74">
        <f t="shared" si="1"/>
        <v>60000000</v>
      </c>
      <c r="I91" s="61" t="s">
        <v>83</v>
      </c>
      <c r="J91" s="61" t="s">
        <v>84</v>
      </c>
      <c r="K91" s="63" t="s">
        <v>85</v>
      </c>
    </row>
    <row r="92" spans="1:11" s="2" customFormat="1" ht="47.25">
      <c r="A92" s="65" t="s">
        <v>148</v>
      </c>
      <c r="B92" s="68" t="s">
        <v>137</v>
      </c>
      <c r="C92" s="61" t="s">
        <v>121</v>
      </c>
      <c r="D92" s="61" t="s">
        <v>155</v>
      </c>
      <c r="E92" s="61" t="s">
        <v>152</v>
      </c>
      <c r="F92" s="61" t="s">
        <v>82</v>
      </c>
      <c r="G92" s="62">
        <v>12000000</v>
      </c>
      <c r="H92" s="74">
        <f t="shared" si="1"/>
        <v>12000000</v>
      </c>
      <c r="I92" s="61" t="s">
        <v>83</v>
      </c>
      <c r="J92" s="61" t="s">
        <v>84</v>
      </c>
      <c r="K92" s="63" t="s">
        <v>85</v>
      </c>
    </row>
    <row r="93" spans="1:11" s="2" customFormat="1" ht="47.25">
      <c r="A93" s="65" t="s">
        <v>139</v>
      </c>
      <c r="B93" s="68" t="s">
        <v>138</v>
      </c>
      <c r="C93" s="61" t="s">
        <v>121</v>
      </c>
      <c r="D93" s="61" t="s">
        <v>155</v>
      </c>
      <c r="E93" s="61" t="s">
        <v>152</v>
      </c>
      <c r="F93" s="61" t="s">
        <v>82</v>
      </c>
      <c r="G93" s="62">
        <v>20000000</v>
      </c>
      <c r="H93" s="74">
        <f t="shared" si="1"/>
        <v>20000000</v>
      </c>
      <c r="I93" s="61" t="s">
        <v>83</v>
      </c>
      <c r="J93" s="61" t="s">
        <v>84</v>
      </c>
      <c r="K93" s="63" t="s">
        <v>85</v>
      </c>
    </row>
    <row r="94" spans="1:11" s="2" customFormat="1" ht="47.25">
      <c r="A94" s="65" t="s">
        <v>153</v>
      </c>
      <c r="B94" s="68" t="s">
        <v>140</v>
      </c>
      <c r="C94" s="61" t="s">
        <v>158</v>
      </c>
      <c r="D94" s="61" t="s">
        <v>155</v>
      </c>
      <c r="E94" s="61" t="s">
        <v>152</v>
      </c>
      <c r="F94" s="61" t="s">
        <v>82</v>
      </c>
      <c r="G94" s="62">
        <v>50000000</v>
      </c>
      <c r="H94" s="74">
        <f t="shared" si="1"/>
        <v>50000000</v>
      </c>
      <c r="I94" s="61" t="s">
        <v>83</v>
      </c>
      <c r="J94" s="61" t="s">
        <v>84</v>
      </c>
      <c r="K94" s="63" t="s">
        <v>85</v>
      </c>
    </row>
    <row r="95" spans="1:11" s="2" customFormat="1" ht="47.25">
      <c r="A95" s="65">
        <v>73161517</v>
      </c>
      <c r="B95" s="68" t="s">
        <v>141</v>
      </c>
      <c r="C95" s="61" t="s">
        <v>159</v>
      </c>
      <c r="D95" s="61" t="s">
        <v>155</v>
      </c>
      <c r="E95" s="61" t="s">
        <v>152</v>
      </c>
      <c r="F95" s="61" t="s">
        <v>82</v>
      </c>
      <c r="G95" s="62">
        <v>8000000</v>
      </c>
      <c r="H95" s="74">
        <f t="shared" si="1"/>
        <v>8000000</v>
      </c>
      <c r="I95" s="61" t="s">
        <v>83</v>
      </c>
      <c r="J95" s="61" t="s">
        <v>84</v>
      </c>
      <c r="K95" s="63" t="s">
        <v>85</v>
      </c>
    </row>
    <row r="96" spans="1:11" s="2" customFormat="1" ht="47.25">
      <c r="A96" s="65" t="s">
        <v>163</v>
      </c>
      <c r="B96" s="68" t="s">
        <v>142</v>
      </c>
      <c r="C96" s="61" t="s">
        <v>160</v>
      </c>
      <c r="D96" s="61" t="s">
        <v>155</v>
      </c>
      <c r="E96" s="61" t="s">
        <v>152</v>
      </c>
      <c r="F96" s="61" t="s">
        <v>82</v>
      </c>
      <c r="G96" s="62">
        <v>12000000</v>
      </c>
      <c r="H96" s="74">
        <f t="shared" si="1"/>
        <v>12000000</v>
      </c>
      <c r="I96" s="61" t="s">
        <v>83</v>
      </c>
      <c r="J96" s="61" t="s">
        <v>84</v>
      </c>
      <c r="K96" s="63" t="s">
        <v>85</v>
      </c>
    </row>
    <row r="97" spans="1:11" s="2" customFormat="1" ht="47.25">
      <c r="A97" s="65">
        <v>95122101</v>
      </c>
      <c r="B97" s="68" t="s">
        <v>144</v>
      </c>
      <c r="C97" s="61" t="s">
        <v>161</v>
      </c>
      <c r="D97" s="61" t="s">
        <v>155</v>
      </c>
      <c r="E97" s="61" t="s">
        <v>152</v>
      </c>
      <c r="F97" s="61" t="s">
        <v>82</v>
      </c>
      <c r="G97" s="62">
        <v>115000000</v>
      </c>
      <c r="H97" s="74">
        <f t="shared" si="1"/>
        <v>115000000</v>
      </c>
      <c r="I97" s="61" t="s">
        <v>83</v>
      </c>
      <c r="J97" s="61" t="s">
        <v>84</v>
      </c>
      <c r="K97" s="63" t="s">
        <v>85</v>
      </c>
    </row>
    <row r="98" spans="1:11" s="2" customFormat="1" ht="47.25">
      <c r="A98" s="65">
        <v>72141102</v>
      </c>
      <c r="B98" s="68" t="s">
        <v>143</v>
      </c>
      <c r="C98" s="61" t="s">
        <v>157</v>
      </c>
      <c r="D98" s="61" t="s">
        <v>155</v>
      </c>
      <c r="E98" s="61" t="s">
        <v>152</v>
      </c>
      <c r="F98" s="61" t="s">
        <v>82</v>
      </c>
      <c r="G98" s="62">
        <v>83000000</v>
      </c>
      <c r="H98" s="74">
        <f t="shared" si="1"/>
        <v>83000000</v>
      </c>
      <c r="I98" s="61" t="s">
        <v>83</v>
      </c>
      <c r="J98" s="61" t="s">
        <v>84</v>
      </c>
      <c r="K98" s="63" t="s">
        <v>85</v>
      </c>
    </row>
    <row r="99" spans="1:11" s="2" customFormat="1" ht="47.25">
      <c r="A99" s="65" t="s">
        <v>164</v>
      </c>
      <c r="B99" s="68" t="s">
        <v>145</v>
      </c>
      <c r="C99" s="61" t="s">
        <v>121</v>
      </c>
      <c r="D99" s="61" t="s">
        <v>155</v>
      </c>
      <c r="E99" s="61" t="s">
        <v>152</v>
      </c>
      <c r="F99" s="61" t="s">
        <v>82</v>
      </c>
      <c r="G99" s="62">
        <v>12000000</v>
      </c>
      <c r="H99" s="74">
        <f t="shared" si="1"/>
        <v>12000000</v>
      </c>
      <c r="I99" s="61" t="s">
        <v>83</v>
      </c>
      <c r="J99" s="61" t="s">
        <v>84</v>
      </c>
      <c r="K99" s="63" t="s">
        <v>85</v>
      </c>
    </row>
    <row r="100" spans="1:11" s="2" customFormat="1" ht="47.25">
      <c r="A100" s="65" t="s">
        <v>165</v>
      </c>
      <c r="B100" s="68" t="s">
        <v>146</v>
      </c>
      <c r="C100" s="61" t="s">
        <v>154</v>
      </c>
      <c r="D100" s="61" t="s">
        <v>155</v>
      </c>
      <c r="E100" s="61" t="s">
        <v>152</v>
      </c>
      <c r="F100" s="61" t="s">
        <v>82</v>
      </c>
      <c r="G100" s="62">
        <v>22000000</v>
      </c>
      <c r="H100" s="74">
        <f t="shared" si="1"/>
        <v>22000000</v>
      </c>
      <c r="I100" s="61" t="s">
        <v>83</v>
      </c>
      <c r="J100" s="61" t="s">
        <v>84</v>
      </c>
      <c r="K100" s="63" t="s">
        <v>85</v>
      </c>
    </row>
    <row r="102" spans="1:11" s="2" customFormat="1" ht="18.75">
      <c r="A102" s="75"/>
      <c r="B102" s="76"/>
      <c r="C102" s="77"/>
      <c r="D102" s="77"/>
      <c r="E102" s="77"/>
      <c r="F102" s="77"/>
      <c r="G102" s="78"/>
      <c r="H102" s="79"/>
      <c r="I102" s="77"/>
      <c r="J102" s="77"/>
      <c r="K102" s="80"/>
    </row>
    <row r="103" spans="1:2" s="2" customFormat="1" ht="15.75" thickBot="1">
      <c r="A103" s="81" t="s">
        <v>26</v>
      </c>
      <c r="B103" s="81"/>
    </row>
    <row r="104" spans="1:6" s="2" customFormat="1" ht="12" customHeight="1">
      <c r="A104" s="4" t="s">
        <v>24</v>
      </c>
      <c r="B104" s="5"/>
      <c r="C104" s="5"/>
      <c r="D104" s="5"/>
      <c r="E104" s="5"/>
      <c r="F104" s="6"/>
    </row>
    <row r="105" spans="1:6" s="2" customFormat="1" ht="12" customHeight="1">
      <c r="A105" s="7"/>
      <c r="B105" s="8"/>
      <c r="C105" s="8"/>
      <c r="D105" s="8"/>
      <c r="E105" s="8"/>
      <c r="F105" s="9"/>
    </row>
    <row r="106" spans="1:6" s="2" customFormat="1" ht="12" customHeight="1" thickBot="1">
      <c r="A106" s="10"/>
      <c r="B106" s="11"/>
      <c r="C106" s="11"/>
      <c r="D106" s="11"/>
      <c r="E106" s="11"/>
      <c r="F106" s="12"/>
    </row>
  </sheetData>
  <sheetProtection password="E0D7" sheet="1" objects="1" scenarios="1" selectLockedCells="1" selectUnlockedCells="1"/>
  <mergeCells count="26">
    <mergeCell ref="A103:B103"/>
    <mergeCell ref="A104:F106"/>
    <mergeCell ref="C18:F18"/>
    <mergeCell ref="C19:F19"/>
    <mergeCell ref="C20:F20"/>
    <mergeCell ref="C21:F21"/>
    <mergeCell ref="C22:F22"/>
    <mergeCell ref="C24:F24"/>
    <mergeCell ref="C25:F25"/>
    <mergeCell ref="C26:F26"/>
    <mergeCell ref="A24:B24"/>
    <mergeCell ref="A25:B25"/>
    <mergeCell ref="A26:B26"/>
    <mergeCell ref="A27:B27"/>
    <mergeCell ref="A28:B28"/>
    <mergeCell ref="G25:H25"/>
    <mergeCell ref="C28:F28"/>
    <mergeCell ref="C27:F27"/>
    <mergeCell ref="C23:F23"/>
    <mergeCell ref="A13:F15"/>
    <mergeCell ref="A22:B22"/>
    <mergeCell ref="A23:B23"/>
    <mergeCell ref="A18:B18"/>
    <mergeCell ref="A19:B19"/>
    <mergeCell ref="A20:B20"/>
    <mergeCell ref="A21:B21"/>
  </mergeCells>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BENHUR</cp:lastModifiedBy>
  <cp:lastPrinted>2015-02-24T19:42:16Z</cp:lastPrinted>
  <dcterms:created xsi:type="dcterms:W3CDTF">2012-12-10T15:58:41Z</dcterms:created>
  <dcterms:modified xsi:type="dcterms:W3CDTF">2015-02-24T19:45:09Z</dcterms:modified>
  <cp:category/>
  <cp:version/>
  <cp:contentType/>
  <cp:contentStatus/>
</cp:coreProperties>
</file>